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drawings/drawing15.xml" ContentType="application/vnd.openxmlformats-officedocument.drawing+xml"/>
  <Override PartName="/xl/ctrlProps/ctrlProp15.xml" ContentType="application/vnd.ms-excel.controlproperties+xml"/>
  <Override PartName="/xl/drawings/drawing16.xml" ContentType="application/vnd.openxmlformats-officedocument.drawing+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0" windowWidth="19420" windowHeight="11020" tabRatio="855" firstSheet="1" activeTab="15"/>
  </bookViews>
  <sheets>
    <sheet name="ММСП" sheetId="9" r:id="rId1"/>
    <sheet name="ММПЭ" sheetId="12" r:id="rId2"/>
    <sheet name="ММФЭ" sheetId="3" r:id="rId3"/>
    <sheet name="жжСП" sheetId="10" r:id="rId4"/>
    <sheet name="жжПЭ" sheetId="15" r:id="rId5"/>
    <sheet name="жжФЭ" sheetId="7" r:id="rId6"/>
    <sheet name="жМСП" sheetId="11" r:id="rId7"/>
    <sheet name="жМ" sheetId="8" r:id="rId8"/>
    <sheet name="ЮЮСП" sheetId="16" r:id="rId9"/>
    <sheet name="ЮЮПЭ" sheetId="17" r:id="rId10"/>
    <sheet name="ЮЮФЭ" sheetId="24" r:id="rId11"/>
    <sheet name="ДДСП" sheetId="19" r:id="rId12"/>
    <sheet name="ДДПЭ" sheetId="20" r:id="rId13"/>
    <sheet name="ДДФЭ" sheetId="21" r:id="rId14"/>
    <sheet name="ЮДСП" sheetId="22" r:id="rId15"/>
    <sheet name="ЮД" sheetId="25" r:id="rId16"/>
  </sheets>
  <externalReferences>
    <externalReference r:id="rId17"/>
  </externalReferences>
  <definedNames>
    <definedName name="_10Z_431ADE6F_9C87_431C_B4A0_B27D4A052270_.wvu.Rows_5" localSheetId="12">[1]ТаблицаСмешФинЭтап16!#REF!</definedName>
    <definedName name="_10Z_431ADE6F_9C87_431C_B4A0_B27D4A052270_.wvu.Rows_5" localSheetId="4">[1]ТаблицаСмешФинЭтап16!#REF!</definedName>
    <definedName name="_10Z_431ADE6F_9C87_431C_B4A0_B27D4A052270_.wvu.Rows_5" localSheetId="10">[1]ТаблицаСмешФинЭтап16!#REF!</definedName>
    <definedName name="_10Z_431ADE6F_9C87_431C_B4A0_B27D4A052270_.wvu.Rows_5">[1]ТаблицаСмешФинЭтап16!#REF!</definedName>
    <definedName name="_11Z_431ADE6F_9C87_431C_B4A0_B27D4A052270_.wvu.Rows_6" localSheetId="13">[1]ТаблицаСмешФинЭтап32!#REF!</definedName>
    <definedName name="_11Z_431ADE6F_9C87_431C_B4A0_B27D4A052270_.wvu.Rows_6" localSheetId="5">[1]ТаблицаСмешФинЭтап32!#REF!</definedName>
    <definedName name="_12Z_431ADE6F_9C87_431C_B4A0_B27D4A052270_.wvu.Rows_6" localSheetId="12">[1]ТаблицаСмешФинЭтап32!#REF!</definedName>
    <definedName name="_12Z_431ADE6F_9C87_431C_B4A0_B27D4A052270_.wvu.Rows_6" localSheetId="4">[1]ТаблицаСмешФинЭтап32!#REF!</definedName>
    <definedName name="_12Z_431ADE6F_9C87_431C_B4A0_B27D4A052270_.wvu.Rows_6" localSheetId="10">[1]ТаблицаСмешФинЭтап32!#REF!</definedName>
    <definedName name="_12Z_431ADE6F_9C87_431C_B4A0_B27D4A052270_.wvu.Rows_6">[1]ТаблицаСмешФинЭтап32!#REF!</definedName>
    <definedName name="_13Z_BAECDCB9_3EEB_4217_B35B_1C8089F9B5BB_.wvu.Rows_1" localSheetId="13">[1]СписокПар!#REF!</definedName>
    <definedName name="_13Z_BAECDCB9_3EEB_4217_B35B_1C8089F9B5BB_.wvu.Rows_1" localSheetId="5">[1]СписокПар!#REF!</definedName>
    <definedName name="_14Z_BAECDCB9_3EEB_4217_B35B_1C8089F9B5BB_.wvu.Rows_1" localSheetId="12">[1]СписокПар!#REF!</definedName>
    <definedName name="_14Z_BAECDCB9_3EEB_4217_B35B_1C8089F9B5BB_.wvu.Rows_1" localSheetId="4">[1]СписокПар!#REF!</definedName>
    <definedName name="_14Z_BAECDCB9_3EEB_4217_B35B_1C8089F9B5BB_.wvu.Rows_1" localSheetId="10">[1]СписокПар!#REF!</definedName>
    <definedName name="_14Z_BAECDCB9_3EEB_4217_B35B_1C8089F9B5BB_.wvu.Rows_1">[1]СписокПар!#REF!</definedName>
    <definedName name="_15Z_BAECDCB9_3EEB_4217_B35B_1C8089F9B5BB_.wvu.Rows_3" localSheetId="13">[1]ТаблицаОлимп16!#REF!</definedName>
    <definedName name="_15Z_BAECDCB9_3EEB_4217_B35B_1C8089F9B5BB_.wvu.Rows_3" localSheetId="5">[1]ТаблицаОлимп16!#REF!</definedName>
    <definedName name="_16Z_BAECDCB9_3EEB_4217_B35B_1C8089F9B5BB_.wvu.Rows_3" localSheetId="12">[1]ТаблицаОлимп16!#REF!</definedName>
    <definedName name="_16Z_BAECDCB9_3EEB_4217_B35B_1C8089F9B5BB_.wvu.Rows_3" localSheetId="4">[1]ТаблицаОлимп16!#REF!</definedName>
    <definedName name="_16Z_BAECDCB9_3EEB_4217_B35B_1C8089F9B5BB_.wvu.Rows_3" localSheetId="10">[1]ТаблицаОлимп16!#REF!</definedName>
    <definedName name="_16Z_BAECDCB9_3EEB_4217_B35B_1C8089F9B5BB_.wvu.Rows_3">[1]ТаблицаОлимп16!#REF!</definedName>
    <definedName name="_17Z_BAECDCB9_3EEB_4217_B35B_1C8089F9B5BB_.wvu.Rows_4" localSheetId="13">[1]ТаблицаОлимп32!#REF!</definedName>
    <definedName name="_17Z_BAECDCB9_3EEB_4217_B35B_1C8089F9B5BB_.wvu.Rows_4" localSheetId="5">[1]ТаблицаОлимп32!#REF!</definedName>
    <definedName name="_18Z_BAECDCB9_3EEB_4217_B35B_1C8089F9B5BB_.wvu.Rows_4" localSheetId="12">[1]ТаблицаОлимп32!#REF!</definedName>
    <definedName name="_18Z_BAECDCB9_3EEB_4217_B35B_1C8089F9B5BB_.wvu.Rows_4" localSheetId="4">[1]ТаблицаОлимп32!#REF!</definedName>
    <definedName name="_18Z_BAECDCB9_3EEB_4217_B35B_1C8089F9B5BB_.wvu.Rows_4" localSheetId="10">[1]ТаблицаОлимп32!#REF!</definedName>
    <definedName name="_18Z_BAECDCB9_3EEB_4217_B35B_1C8089F9B5BB_.wvu.Rows_4">[1]ТаблицаОлимп32!#REF!</definedName>
    <definedName name="_19Z_BAECDCB9_3EEB_4217_B35B_1C8089F9B5BB_.wvu.Rows_5" localSheetId="13">[1]ТаблицаОлимп8!#REF!</definedName>
    <definedName name="_19Z_BAECDCB9_3EEB_4217_B35B_1C8089F9B5BB_.wvu.Rows_5" localSheetId="5">[1]ТаблицаОлимп8!#REF!</definedName>
    <definedName name="_1Z_431ADE6F_9C87_431C_B4A0_B27D4A052270_.wvu.Rows_1" localSheetId="13">[1]СписокПар!#REF!</definedName>
    <definedName name="_1Z_431ADE6F_9C87_431C_B4A0_B27D4A052270_.wvu.Rows_1" localSheetId="5">[1]СписокПар!#REF!</definedName>
    <definedName name="_20Z_BAECDCB9_3EEB_4217_B35B_1C8089F9B5BB_.wvu.Rows_5" localSheetId="12">[1]ТаблицаОлимп8!#REF!</definedName>
    <definedName name="_20Z_BAECDCB9_3EEB_4217_B35B_1C8089F9B5BB_.wvu.Rows_5" localSheetId="4">[1]ТаблицаОлимп8!#REF!</definedName>
    <definedName name="_20Z_BAECDCB9_3EEB_4217_B35B_1C8089F9B5BB_.wvu.Rows_5" localSheetId="10">[1]ТаблицаОлимп8!#REF!</definedName>
    <definedName name="_20Z_BAECDCB9_3EEB_4217_B35B_1C8089F9B5BB_.wvu.Rows_5">[1]ТаблицаОлимп8!#REF!</definedName>
    <definedName name="_21Z_BAECDCB9_3EEB_4217_B35B_1C8089F9B5BB_.wvu.Rows_6" localSheetId="13">[1]ТаблицаСмешФинЭтап16!#REF!</definedName>
    <definedName name="_21Z_BAECDCB9_3EEB_4217_B35B_1C8089F9B5BB_.wvu.Rows_6" localSheetId="5">[1]ТаблицаСмешФинЭтап16!#REF!</definedName>
    <definedName name="_22Z_BAECDCB9_3EEB_4217_B35B_1C8089F9B5BB_.wvu.Rows_6" localSheetId="12">[1]ТаблицаСмешФинЭтап16!#REF!</definedName>
    <definedName name="_22Z_BAECDCB9_3EEB_4217_B35B_1C8089F9B5BB_.wvu.Rows_6" localSheetId="4">[1]ТаблицаСмешФинЭтап16!#REF!</definedName>
    <definedName name="_22Z_BAECDCB9_3EEB_4217_B35B_1C8089F9B5BB_.wvu.Rows_6" localSheetId="10">[1]ТаблицаСмешФинЭтап16!#REF!</definedName>
    <definedName name="_22Z_BAECDCB9_3EEB_4217_B35B_1C8089F9B5BB_.wvu.Rows_6">[1]ТаблицаСмешФинЭтап16!#REF!</definedName>
    <definedName name="_23Z_BAECDCB9_3EEB_4217_B35B_1C8089F9B5BB_.wvu.Rows_7" localSheetId="13">[1]ТаблицаСмешФинЭтап32!#REF!</definedName>
    <definedName name="_23Z_BAECDCB9_3EEB_4217_B35B_1C8089F9B5BB_.wvu.Rows_7" localSheetId="5">[1]ТаблицаСмешФинЭтап32!#REF!</definedName>
    <definedName name="_24Z_BAECDCB9_3EEB_4217_B35B_1C8089F9B5BB_.wvu.Rows_7" localSheetId="12">[1]ТаблицаСмешФинЭтап32!#REF!</definedName>
    <definedName name="_24Z_BAECDCB9_3EEB_4217_B35B_1C8089F9B5BB_.wvu.Rows_7" localSheetId="4">[1]ТаблицаСмешФинЭтап32!#REF!</definedName>
    <definedName name="_24Z_BAECDCB9_3EEB_4217_B35B_1C8089F9B5BB_.wvu.Rows_7" localSheetId="10">[1]ТаблицаСмешФинЭтап32!#REF!</definedName>
    <definedName name="_24Z_BAECDCB9_3EEB_4217_B35B_1C8089F9B5BB_.wvu.Rows_7">[1]ТаблицаСмешФинЭтап32!#REF!</definedName>
    <definedName name="_25Z_F809504A_1B3D_4948_A071_6AE5F7F97D89_.wvu.Rows_1" localSheetId="13">[1]СписокПар!#REF!</definedName>
    <definedName name="_25Z_F809504A_1B3D_4948_A071_6AE5F7F97D89_.wvu.Rows_1" localSheetId="5">[1]СписокПар!#REF!</definedName>
    <definedName name="_26Z_F809504A_1B3D_4948_A071_6AE5F7F97D89_.wvu.Rows_1" localSheetId="12">[1]СписокПар!#REF!</definedName>
    <definedName name="_26Z_F809504A_1B3D_4948_A071_6AE5F7F97D89_.wvu.Rows_1" localSheetId="4">[1]СписокПар!#REF!</definedName>
    <definedName name="_26Z_F809504A_1B3D_4948_A071_6AE5F7F97D89_.wvu.Rows_1" localSheetId="10">[1]СписокПар!#REF!</definedName>
    <definedName name="_26Z_F809504A_1B3D_4948_A071_6AE5F7F97D89_.wvu.Rows_1">[1]СписокПар!#REF!</definedName>
    <definedName name="_27Z_F809504A_1B3D_4948_A071_6AE5F7F97D89_.wvu.Rows_3" localSheetId="13">[1]ТаблицаОлимп16!#REF!</definedName>
    <definedName name="_27Z_F809504A_1B3D_4948_A071_6AE5F7F97D89_.wvu.Rows_3" localSheetId="5">[1]ТаблицаОлимп16!#REF!</definedName>
    <definedName name="_28Z_F809504A_1B3D_4948_A071_6AE5F7F97D89_.wvu.Rows_3" localSheetId="12">[1]ТаблицаОлимп16!#REF!</definedName>
    <definedName name="_28Z_F809504A_1B3D_4948_A071_6AE5F7F97D89_.wvu.Rows_3" localSheetId="4">[1]ТаблицаОлимп16!#REF!</definedName>
    <definedName name="_28Z_F809504A_1B3D_4948_A071_6AE5F7F97D89_.wvu.Rows_3" localSheetId="10">[1]ТаблицаОлимп16!#REF!</definedName>
    <definedName name="_28Z_F809504A_1B3D_4948_A071_6AE5F7F97D89_.wvu.Rows_3">[1]ТаблицаОлимп16!#REF!</definedName>
    <definedName name="_29Z_F809504A_1B3D_4948_A071_6AE5F7F97D89_.wvu.Rows_4" localSheetId="13">[1]ТаблицаОлимп32!#REF!</definedName>
    <definedName name="_29Z_F809504A_1B3D_4948_A071_6AE5F7F97D89_.wvu.Rows_4" localSheetId="5">[1]ТаблицаОлимп32!#REF!</definedName>
    <definedName name="_2Z_431ADE6F_9C87_431C_B4A0_B27D4A052270_.wvu.Rows_1" localSheetId="12">[1]СписокПар!#REF!</definedName>
    <definedName name="_2Z_431ADE6F_9C87_431C_B4A0_B27D4A052270_.wvu.Rows_1" localSheetId="4">[1]СписокПар!#REF!</definedName>
    <definedName name="_2Z_431ADE6F_9C87_431C_B4A0_B27D4A052270_.wvu.Rows_1" localSheetId="10">[1]СписокПар!#REF!</definedName>
    <definedName name="_2Z_431ADE6F_9C87_431C_B4A0_B27D4A052270_.wvu.Rows_1">[1]СписокПар!#REF!</definedName>
    <definedName name="_30Z_F809504A_1B3D_4948_A071_6AE5F7F97D89_.wvu.Rows_4" localSheetId="12">[1]ТаблицаОлимп32!#REF!</definedName>
    <definedName name="_30Z_F809504A_1B3D_4948_A071_6AE5F7F97D89_.wvu.Rows_4" localSheetId="4">[1]ТаблицаОлимп32!#REF!</definedName>
    <definedName name="_30Z_F809504A_1B3D_4948_A071_6AE5F7F97D89_.wvu.Rows_4" localSheetId="10">[1]ТаблицаОлимп32!#REF!</definedName>
    <definedName name="_30Z_F809504A_1B3D_4948_A071_6AE5F7F97D89_.wvu.Rows_4">[1]ТаблицаОлимп32!#REF!</definedName>
    <definedName name="_31Z_F809504A_1B3D_4948_A071_6AE5F7F97D89_.wvu.Rows_5" localSheetId="13">[1]ТаблицаОлимп8!#REF!</definedName>
    <definedName name="_31Z_F809504A_1B3D_4948_A071_6AE5F7F97D89_.wvu.Rows_5" localSheetId="5">[1]ТаблицаОлимп8!#REF!</definedName>
    <definedName name="_32Z_F809504A_1B3D_4948_A071_6AE5F7F97D89_.wvu.Rows_5" localSheetId="12">[1]ТаблицаОлимп8!#REF!</definedName>
    <definedName name="_32Z_F809504A_1B3D_4948_A071_6AE5F7F97D89_.wvu.Rows_5" localSheetId="4">[1]ТаблицаОлимп8!#REF!</definedName>
    <definedName name="_32Z_F809504A_1B3D_4948_A071_6AE5F7F97D89_.wvu.Rows_5" localSheetId="10">[1]ТаблицаОлимп8!#REF!</definedName>
    <definedName name="_32Z_F809504A_1B3D_4948_A071_6AE5F7F97D89_.wvu.Rows_5">[1]ТаблицаОлимп8!#REF!</definedName>
    <definedName name="_33Z_F809504A_1B3D_4948_A071_6AE5F7F97D89_.wvu.Rows_6" localSheetId="13">[1]ТаблицаСмешФинЭтап16!#REF!</definedName>
    <definedName name="_33Z_F809504A_1B3D_4948_A071_6AE5F7F97D89_.wvu.Rows_6" localSheetId="5">[1]ТаблицаСмешФинЭтап16!#REF!</definedName>
    <definedName name="_34Z_F809504A_1B3D_4948_A071_6AE5F7F97D89_.wvu.Rows_6" localSheetId="12">[1]ТаблицаСмешФинЭтап16!#REF!</definedName>
    <definedName name="_34Z_F809504A_1B3D_4948_A071_6AE5F7F97D89_.wvu.Rows_6" localSheetId="4">[1]ТаблицаСмешФинЭтап16!#REF!</definedName>
    <definedName name="_34Z_F809504A_1B3D_4948_A071_6AE5F7F97D89_.wvu.Rows_6" localSheetId="10">[1]ТаблицаСмешФинЭтап16!#REF!</definedName>
    <definedName name="_34Z_F809504A_1B3D_4948_A071_6AE5F7F97D89_.wvu.Rows_6">[1]ТаблицаСмешФинЭтап16!#REF!</definedName>
    <definedName name="_35Z_F809504A_1B3D_4948_A071_6AE5F7F97D89_.wvu.Rows_7" localSheetId="13">[1]ТаблицаСмешФинЭтап32!#REF!</definedName>
    <definedName name="_35Z_F809504A_1B3D_4948_A071_6AE5F7F97D89_.wvu.Rows_7" localSheetId="5">[1]ТаблицаСмешФинЭтап32!#REF!</definedName>
    <definedName name="_36Z_F809504A_1B3D_4948_A071_6AE5F7F97D89_.wvu.Rows_7" localSheetId="12">[1]ТаблицаСмешФинЭтап32!#REF!</definedName>
    <definedName name="_36Z_F809504A_1B3D_4948_A071_6AE5F7F97D89_.wvu.Rows_7" localSheetId="4">[1]ТаблицаСмешФинЭтап32!#REF!</definedName>
    <definedName name="_36Z_F809504A_1B3D_4948_A071_6AE5F7F97D89_.wvu.Rows_7" localSheetId="10">[1]ТаблицаСмешФинЭтап32!#REF!</definedName>
    <definedName name="_36Z_F809504A_1B3D_4948_A071_6AE5F7F97D89_.wvu.Rows_7">[1]ТаблицаСмешФинЭтап32!#REF!</definedName>
    <definedName name="_3Z_431ADE6F_9C87_431C_B4A0_B27D4A052270_.wvu.Rows_2" localSheetId="13">[1]ТаблицаОлимп16!#REF!</definedName>
    <definedName name="_3Z_431ADE6F_9C87_431C_B4A0_B27D4A052270_.wvu.Rows_2" localSheetId="5">[1]ТаблицаОлимп16!#REF!</definedName>
    <definedName name="_4Z_431ADE6F_9C87_431C_B4A0_B27D4A052270_.wvu.Rows_2" localSheetId="12">[1]ТаблицаОлимп16!#REF!</definedName>
    <definedName name="_4Z_431ADE6F_9C87_431C_B4A0_B27D4A052270_.wvu.Rows_2" localSheetId="4">[1]ТаблицаОлимп16!#REF!</definedName>
    <definedName name="_4Z_431ADE6F_9C87_431C_B4A0_B27D4A052270_.wvu.Rows_2" localSheetId="10">[1]ТаблицаОлимп16!#REF!</definedName>
    <definedName name="_4Z_431ADE6F_9C87_431C_B4A0_B27D4A052270_.wvu.Rows_2">[1]ТаблицаОлимп16!#REF!</definedName>
    <definedName name="_5Z_431ADE6F_9C87_431C_B4A0_B27D4A052270_.wvu.Rows_3" localSheetId="13">[1]ТаблицаОлимп32!#REF!</definedName>
    <definedName name="_5Z_431ADE6F_9C87_431C_B4A0_B27D4A052270_.wvu.Rows_3" localSheetId="5">[1]ТаблицаОлимп32!#REF!</definedName>
    <definedName name="_6Z_431ADE6F_9C87_431C_B4A0_B27D4A052270_.wvu.Rows_3" localSheetId="12">[1]ТаблицаОлимп32!#REF!</definedName>
    <definedName name="_6Z_431ADE6F_9C87_431C_B4A0_B27D4A052270_.wvu.Rows_3" localSheetId="4">[1]ТаблицаОлимп32!#REF!</definedName>
    <definedName name="_6Z_431ADE6F_9C87_431C_B4A0_B27D4A052270_.wvu.Rows_3" localSheetId="10">[1]ТаблицаОлимп32!#REF!</definedName>
    <definedName name="_6Z_431ADE6F_9C87_431C_B4A0_B27D4A052270_.wvu.Rows_3">[1]ТаблицаОлимп32!#REF!</definedName>
    <definedName name="_7Z_431ADE6F_9C87_431C_B4A0_B27D4A052270_.wvu.Rows_4" localSheetId="13">[1]ТаблицаОлимп8!#REF!</definedName>
    <definedName name="_7Z_431ADE6F_9C87_431C_B4A0_B27D4A052270_.wvu.Rows_4" localSheetId="5">[1]ТаблицаОлимп8!#REF!</definedName>
    <definedName name="_8Z_431ADE6F_9C87_431C_B4A0_B27D4A052270_.wvu.Rows_4" localSheetId="12">[1]ТаблицаОлимп8!#REF!</definedName>
    <definedName name="_8Z_431ADE6F_9C87_431C_B4A0_B27D4A052270_.wvu.Rows_4" localSheetId="4">[1]ТаблицаОлимп8!#REF!</definedName>
    <definedName name="_8Z_431ADE6F_9C87_431C_B4A0_B27D4A052270_.wvu.Rows_4" localSheetId="10">[1]ТаблицаОлимп8!#REF!</definedName>
    <definedName name="_8Z_431ADE6F_9C87_431C_B4A0_B27D4A052270_.wvu.Rows_4">[1]ТаблицаОлимп8!#REF!</definedName>
    <definedName name="_9Z_431ADE6F_9C87_431C_B4A0_B27D4A052270_.wvu.Rows_5" localSheetId="13">[1]ТаблицаСмешФинЭтап16!#REF!</definedName>
    <definedName name="_9Z_431ADE6F_9C87_431C_B4A0_B27D4A052270_.wvu.Rows_5" localSheetId="5">[1]ТаблицаСмешФинЭтап16!#REF!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12">[1]СписокПар!#REF!</definedName>
    <definedName name="Z_431ADE6F_9C87_431C_B4A0_B27D4A052270_.wvu.Cols" localSheetId="11" hidden="1">ДДСП!#REF!</definedName>
    <definedName name="Z_431ADE6F_9C87_431C_B4A0_B27D4A052270_.wvu.Cols" localSheetId="13">[1]СписокПар!#REF!</definedName>
    <definedName name="Z_431ADE6F_9C87_431C_B4A0_B27D4A052270_.wvu.Cols" localSheetId="4">[1]СписокПар!#REF!</definedName>
    <definedName name="Z_431ADE6F_9C87_431C_B4A0_B27D4A052270_.wvu.Cols" localSheetId="3" hidden="1">жжСП!#REF!</definedName>
    <definedName name="Z_431ADE6F_9C87_431C_B4A0_B27D4A052270_.wvu.Cols" localSheetId="5">[1]СписокПар!#REF!</definedName>
    <definedName name="Z_431ADE6F_9C87_431C_B4A0_B27D4A052270_.wvu.Cols" localSheetId="6" hidden="1">жМСП!#REF!</definedName>
    <definedName name="Z_431ADE6F_9C87_431C_B4A0_B27D4A052270_.wvu.Cols" localSheetId="0" hidden="1">ММСП!#REF!</definedName>
    <definedName name="Z_431ADE6F_9C87_431C_B4A0_B27D4A052270_.wvu.Cols" localSheetId="15">[1]СписокПар!#REF!</definedName>
    <definedName name="Z_431ADE6F_9C87_431C_B4A0_B27D4A052270_.wvu.Cols" localSheetId="14" hidden="1">ЮДСП!#REF!</definedName>
    <definedName name="Z_431ADE6F_9C87_431C_B4A0_B27D4A052270_.wvu.Cols" localSheetId="8" hidden="1">ЮЮСП!#REF!</definedName>
    <definedName name="Z_431ADE6F_9C87_431C_B4A0_B27D4A052270_.wvu.Cols" localSheetId="10">[1]СписокПар!#REF!</definedName>
    <definedName name="Z_431ADE6F_9C87_431C_B4A0_B27D4A052270_.wvu.Cols">[1]СписокПар!#REF!</definedName>
    <definedName name="Z_431ADE6F_9C87_431C_B4A0_B27D4A052270_.wvu.Rows" localSheetId="12">[1]АнкетаИгрока!#REF!</definedName>
    <definedName name="Z_431ADE6F_9C87_431C_B4A0_B27D4A052270_.wvu.Rows" localSheetId="11" hidden="1">ДДСП!#REF!</definedName>
    <definedName name="Z_431ADE6F_9C87_431C_B4A0_B27D4A052270_.wvu.Rows" localSheetId="13" hidden="1">ДДФЭ!#REF!</definedName>
    <definedName name="Z_431ADE6F_9C87_431C_B4A0_B27D4A052270_.wvu.Rows" localSheetId="4">[1]АнкетаИгрока!#REF!</definedName>
    <definedName name="Z_431ADE6F_9C87_431C_B4A0_B27D4A052270_.wvu.Rows" localSheetId="3" hidden="1">жжСП!#REF!</definedName>
    <definedName name="Z_431ADE6F_9C87_431C_B4A0_B27D4A052270_.wvu.Rows" localSheetId="5" hidden="1">жжФЭ!#REF!</definedName>
    <definedName name="Z_431ADE6F_9C87_431C_B4A0_B27D4A052270_.wvu.Rows" localSheetId="7" hidden="1">жМ!#REF!</definedName>
    <definedName name="Z_431ADE6F_9C87_431C_B4A0_B27D4A052270_.wvu.Rows" localSheetId="6" hidden="1">жМСП!#REF!</definedName>
    <definedName name="Z_431ADE6F_9C87_431C_B4A0_B27D4A052270_.wvu.Rows" localSheetId="0" hidden="1">ММСП!#REF!</definedName>
    <definedName name="Z_431ADE6F_9C87_431C_B4A0_B27D4A052270_.wvu.Rows" localSheetId="2" hidden="1">ММФЭ!#REF!</definedName>
    <definedName name="Z_431ADE6F_9C87_431C_B4A0_B27D4A052270_.wvu.Rows" localSheetId="15" hidden="1">ЮД!#REF!</definedName>
    <definedName name="Z_431ADE6F_9C87_431C_B4A0_B27D4A052270_.wvu.Rows" localSheetId="14" hidden="1">ЮДСП!#REF!</definedName>
    <definedName name="Z_431ADE6F_9C87_431C_B4A0_B27D4A052270_.wvu.Rows" localSheetId="8" hidden="1">ЮЮСП!#REF!</definedName>
    <definedName name="Z_431ADE6F_9C87_431C_B4A0_B27D4A052270_.wvu.Rows" localSheetId="10" hidden="1">ЮЮФЭ!#REF!</definedName>
    <definedName name="Z_431ADE6F_9C87_431C_B4A0_B27D4A052270_.wvu.Rows">[1]АнкетаИгрока!#REF!</definedName>
    <definedName name="Z_BAECDCB9_3EEB_4217_B35B_1C8089F9B5BB_.wvu.Cols" localSheetId="12">[1]СписокПар!#REF!</definedName>
    <definedName name="Z_BAECDCB9_3EEB_4217_B35B_1C8089F9B5BB_.wvu.Cols" localSheetId="11" hidden="1">ДДСП!#REF!</definedName>
    <definedName name="Z_BAECDCB9_3EEB_4217_B35B_1C8089F9B5BB_.wvu.Cols" localSheetId="13">[1]СписокПар!#REF!</definedName>
    <definedName name="Z_BAECDCB9_3EEB_4217_B35B_1C8089F9B5BB_.wvu.Cols" localSheetId="4">[1]СписокПар!#REF!</definedName>
    <definedName name="Z_BAECDCB9_3EEB_4217_B35B_1C8089F9B5BB_.wvu.Cols" localSheetId="3" hidden="1">жжСП!#REF!</definedName>
    <definedName name="Z_BAECDCB9_3EEB_4217_B35B_1C8089F9B5BB_.wvu.Cols" localSheetId="5">[1]СписокПар!#REF!</definedName>
    <definedName name="Z_BAECDCB9_3EEB_4217_B35B_1C8089F9B5BB_.wvu.Cols" localSheetId="6" hidden="1">жМСП!#REF!</definedName>
    <definedName name="Z_BAECDCB9_3EEB_4217_B35B_1C8089F9B5BB_.wvu.Cols" localSheetId="0" hidden="1">ММСП!#REF!</definedName>
    <definedName name="Z_BAECDCB9_3EEB_4217_B35B_1C8089F9B5BB_.wvu.Cols" localSheetId="15">[1]СписокПар!#REF!</definedName>
    <definedName name="Z_BAECDCB9_3EEB_4217_B35B_1C8089F9B5BB_.wvu.Cols" localSheetId="14" hidden="1">ЮДСП!#REF!</definedName>
    <definedName name="Z_BAECDCB9_3EEB_4217_B35B_1C8089F9B5BB_.wvu.Cols" localSheetId="8" hidden="1">ЮЮСП!#REF!</definedName>
    <definedName name="Z_BAECDCB9_3EEB_4217_B35B_1C8089F9B5BB_.wvu.Cols" localSheetId="10">[1]СписокПар!#REF!</definedName>
    <definedName name="Z_BAECDCB9_3EEB_4217_B35B_1C8089F9B5BB_.wvu.Cols">[1]СписокПар!#REF!</definedName>
    <definedName name="Z_BAECDCB9_3EEB_4217_B35B_1C8089F9B5BB_.wvu.Rows" localSheetId="12">[1]АнкетаИгрока!#REF!</definedName>
    <definedName name="Z_BAECDCB9_3EEB_4217_B35B_1C8089F9B5BB_.wvu.Rows" localSheetId="11" hidden="1">ДДСП!#REF!</definedName>
    <definedName name="Z_BAECDCB9_3EEB_4217_B35B_1C8089F9B5BB_.wvu.Rows" localSheetId="13" hidden="1">ДДФЭ!#REF!</definedName>
    <definedName name="Z_BAECDCB9_3EEB_4217_B35B_1C8089F9B5BB_.wvu.Rows" localSheetId="4">[1]АнкетаИгрока!#REF!</definedName>
    <definedName name="Z_BAECDCB9_3EEB_4217_B35B_1C8089F9B5BB_.wvu.Rows" localSheetId="3" hidden="1">жжСП!#REF!</definedName>
    <definedName name="Z_BAECDCB9_3EEB_4217_B35B_1C8089F9B5BB_.wvu.Rows" localSheetId="5" hidden="1">жжФЭ!#REF!</definedName>
    <definedName name="Z_BAECDCB9_3EEB_4217_B35B_1C8089F9B5BB_.wvu.Rows" localSheetId="7" hidden="1">жМ!#REF!</definedName>
    <definedName name="Z_BAECDCB9_3EEB_4217_B35B_1C8089F9B5BB_.wvu.Rows" localSheetId="6" hidden="1">жМСП!#REF!</definedName>
    <definedName name="Z_BAECDCB9_3EEB_4217_B35B_1C8089F9B5BB_.wvu.Rows" localSheetId="0" hidden="1">ММСП!#REF!</definedName>
    <definedName name="Z_BAECDCB9_3EEB_4217_B35B_1C8089F9B5BB_.wvu.Rows" localSheetId="2" hidden="1">ММФЭ!#REF!</definedName>
    <definedName name="Z_BAECDCB9_3EEB_4217_B35B_1C8089F9B5BB_.wvu.Rows" localSheetId="15" hidden="1">ЮД!#REF!</definedName>
    <definedName name="Z_BAECDCB9_3EEB_4217_B35B_1C8089F9B5BB_.wvu.Rows" localSheetId="14" hidden="1">ЮДСП!#REF!</definedName>
    <definedName name="Z_BAECDCB9_3EEB_4217_B35B_1C8089F9B5BB_.wvu.Rows" localSheetId="8" hidden="1">ЮЮСП!#REF!</definedName>
    <definedName name="Z_BAECDCB9_3EEB_4217_B35B_1C8089F9B5BB_.wvu.Rows" localSheetId="10" hidden="1">ЮЮФЭ!#REF!</definedName>
    <definedName name="Z_BAECDCB9_3EEB_4217_B35B_1C8089F9B5BB_.wvu.Rows">[1]АнкетаИгрока!#REF!</definedName>
    <definedName name="Z_F809504A_1B3D_4948_A071_6AE5F7F97D89_.wvu.Cols" localSheetId="12">[1]СписокПар!#REF!</definedName>
    <definedName name="Z_F809504A_1B3D_4948_A071_6AE5F7F97D89_.wvu.Cols" localSheetId="11" hidden="1">ДДСП!#REF!</definedName>
    <definedName name="Z_F809504A_1B3D_4948_A071_6AE5F7F97D89_.wvu.Cols" localSheetId="13">[1]СписокПар!#REF!</definedName>
    <definedName name="Z_F809504A_1B3D_4948_A071_6AE5F7F97D89_.wvu.Cols" localSheetId="4">[1]СписокПар!#REF!</definedName>
    <definedName name="Z_F809504A_1B3D_4948_A071_6AE5F7F97D89_.wvu.Cols" localSheetId="3" hidden="1">жжСП!#REF!</definedName>
    <definedName name="Z_F809504A_1B3D_4948_A071_6AE5F7F97D89_.wvu.Cols" localSheetId="5">[1]СписокПар!#REF!</definedName>
    <definedName name="Z_F809504A_1B3D_4948_A071_6AE5F7F97D89_.wvu.Cols" localSheetId="6" hidden="1">жМСП!#REF!</definedName>
    <definedName name="Z_F809504A_1B3D_4948_A071_6AE5F7F97D89_.wvu.Cols" localSheetId="0" hidden="1">ММСП!#REF!</definedName>
    <definedName name="Z_F809504A_1B3D_4948_A071_6AE5F7F97D89_.wvu.Cols" localSheetId="15">[1]СписокПар!#REF!</definedName>
    <definedName name="Z_F809504A_1B3D_4948_A071_6AE5F7F97D89_.wvu.Cols" localSheetId="14" hidden="1">ЮДСП!#REF!</definedName>
    <definedName name="Z_F809504A_1B3D_4948_A071_6AE5F7F97D89_.wvu.Cols" localSheetId="8" hidden="1">ЮЮСП!#REF!</definedName>
    <definedName name="Z_F809504A_1B3D_4948_A071_6AE5F7F97D89_.wvu.Cols" localSheetId="10">[1]СписокПар!#REF!</definedName>
    <definedName name="Z_F809504A_1B3D_4948_A071_6AE5F7F97D89_.wvu.Cols">[1]СписокПар!#REF!</definedName>
    <definedName name="Z_F809504A_1B3D_4948_A071_6AE5F7F97D89_.wvu.Rows" localSheetId="12">[1]АнкетаИгрока!#REF!</definedName>
    <definedName name="Z_F809504A_1B3D_4948_A071_6AE5F7F97D89_.wvu.Rows" localSheetId="11" hidden="1">ДДСП!#REF!</definedName>
    <definedName name="Z_F809504A_1B3D_4948_A071_6AE5F7F97D89_.wvu.Rows" localSheetId="13" hidden="1">ДДФЭ!#REF!</definedName>
    <definedName name="Z_F809504A_1B3D_4948_A071_6AE5F7F97D89_.wvu.Rows" localSheetId="4">[1]АнкетаИгрока!#REF!</definedName>
    <definedName name="Z_F809504A_1B3D_4948_A071_6AE5F7F97D89_.wvu.Rows" localSheetId="3" hidden="1">жжСП!#REF!</definedName>
    <definedName name="Z_F809504A_1B3D_4948_A071_6AE5F7F97D89_.wvu.Rows" localSheetId="5" hidden="1">жжФЭ!#REF!</definedName>
    <definedName name="Z_F809504A_1B3D_4948_A071_6AE5F7F97D89_.wvu.Rows" localSheetId="7" hidden="1">жМ!#REF!</definedName>
    <definedName name="Z_F809504A_1B3D_4948_A071_6AE5F7F97D89_.wvu.Rows" localSheetId="6" hidden="1">жМСП!#REF!</definedName>
    <definedName name="Z_F809504A_1B3D_4948_A071_6AE5F7F97D89_.wvu.Rows" localSheetId="0" hidden="1">ММСП!#REF!</definedName>
    <definedName name="Z_F809504A_1B3D_4948_A071_6AE5F7F97D89_.wvu.Rows" localSheetId="2" hidden="1">ММФЭ!#REF!</definedName>
    <definedName name="Z_F809504A_1B3D_4948_A071_6AE5F7F97D89_.wvu.Rows" localSheetId="15" hidden="1">ЮД!#REF!</definedName>
    <definedName name="Z_F809504A_1B3D_4948_A071_6AE5F7F97D89_.wvu.Rows" localSheetId="14" hidden="1">ЮДСП!#REF!</definedName>
    <definedName name="Z_F809504A_1B3D_4948_A071_6AE5F7F97D89_.wvu.Rows" localSheetId="8" hidden="1">ЮЮСП!#REF!</definedName>
    <definedName name="Z_F809504A_1B3D_4948_A071_6AE5F7F97D89_.wvu.Rows" localSheetId="10" hidden="1">ЮЮФЭ!#REF!</definedName>
    <definedName name="Z_F809504A_1B3D_4948_A071_6AE5F7F97D89_.wvu.Rows">[1]АнкетаИгрока!#REF!</definedName>
    <definedName name="_xlnm.Print_Area" localSheetId="13">ДДФЭ!$A$1:$Q$65</definedName>
    <definedName name="_xlnm.Print_Area" localSheetId="5">жжФЭ!$A$1:$Q$65</definedName>
    <definedName name="_xlnm.Print_Area" localSheetId="2">ММФЭ!$A$1:$Q$65</definedName>
    <definedName name="_xlnm.Print_Area" localSheetId="10">ЮЮФЭ!$A$1:$Q$65</definedName>
  </definedNames>
  <calcPr calcId="145621"/>
</workbook>
</file>

<file path=xl/calcChain.xml><?xml version="1.0" encoding="utf-8"?>
<calcChain xmlns="http://schemas.openxmlformats.org/spreadsheetml/2006/main">
  <c r="H21" i="22" l="1"/>
  <c r="H17" i="22"/>
  <c r="H19" i="22"/>
  <c r="H15" i="22"/>
  <c r="H13" i="22"/>
  <c r="B203" i="25"/>
  <c r="B202" i="25"/>
  <c r="B201" i="25"/>
  <c r="D1" i="25"/>
  <c r="H21" i="19"/>
  <c r="H17" i="19"/>
  <c r="H15" i="19"/>
  <c r="H13" i="19"/>
  <c r="B202" i="24"/>
  <c r="B201" i="24"/>
  <c r="B200" i="24"/>
  <c r="A2" i="24"/>
  <c r="H15" i="16"/>
  <c r="H17" i="16"/>
  <c r="H13" i="16"/>
  <c r="B203" i="22"/>
  <c r="B202" i="22"/>
  <c r="B201" i="22"/>
  <c r="A4" i="22"/>
  <c r="B202" i="21"/>
  <c r="B201" i="21"/>
  <c r="B200" i="21"/>
  <c r="A2" i="21"/>
  <c r="B202" i="20"/>
  <c r="B201" i="20"/>
  <c r="B200" i="20"/>
  <c r="A2" i="20"/>
  <c r="B203" i="19"/>
  <c r="B202" i="19"/>
  <c r="B201" i="19"/>
  <c r="A4" i="19"/>
  <c r="B202" i="17"/>
  <c r="B201" i="17"/>
  <c r="B200" i="17"/>
  <c r="A2" i="17"/>
  <c r="B203" i="16"/>
  <c r="B202" i="16"/>
  <c r="B201" i="16"/>
  <c r="A4" i="16"/>
  <c r="B202" i="15"/>
  <c r="B201" i="15"/>
  <c r="B200" i="15"/>
  <c r="A2" i="15"/>
  <c r="H25" i="11" l="1"/>
  <c r="H19" i="11"/>
  <c r="H17" i="11"/>
  <c r="H13" i="11"/>
  <c r="H13" i="9"/>
  <c r="H15" i="11"/>
  <c r="H27" i="10"/>
  <c r="H25" i="10"/>
  <c r="H23" i="10"/>
  <c r="H21" i="10"/>
  <c r="H19" i="10"/>
  <c r="H17" i="10"/>
  <c r="H15" i="10"/>
  <c r="H13" i="10"/>
  <c r="A2" i="12"/>
  <c r="B200" i="12"/>
  <c r="B201" i="12"/>
  <c r="B202" i="12"/>
  <c r="B203" i="11" l="1"/>
  <c r="B202" i="11"/>
  <c r="B201" i="11"/>
  <c r="A4" i="11"/>
  <c r="B203" i="10"/>
  <c r="B202" i="10"/>
  <c r="B201" i="10"/>
  <c r="A4" i="10"/>
  <c r="B203" i="9"/>
  <c r="B202" i="9"/>
  <c r="B201" i="9"/>
  <c r="A4" i="9"/>
  <c r="B203" i="8"/>
  <c r="B202" i="8"/>
  <c r="B201" i="8"/>
  <c r="C9" i="8"/>
  <c r="D1" i="8"/>
  <c r="B202" i="7"/>
  <c r="B201" i="7"/>
  <c r="B200" i="7"/>
  <c r="A2" i="7"/>
  <c r="B202" i="3"/>
  <c r="B201" i="3"/>
  <c r="B200" i="3"/>
  <c r="A2" i="3"/>
</calcChain>
</file>

<file path=xl/sharedStrings.xml><?xml version="1.0" encoding="utf-8"?>
<sst xmlns="http://schemas.openxmlformats.org/spreadsheetml/2006/main" count="2245" uniqueCount="345">
  <si>
    <t>Категория</t>
  </si>
  <si>
    <t>Место проведения</t>
  </si>
  <si>
    <t>Сроки проведения</t>
  </si>
  <si>
    <t>№</t>
  </si>
  <si>
    <t>(название турнира)</t>
  </si>
  <si>
    <t>Возрастная группа</t>
  </si>
  <si>
    <t>Пол</t>
  </si>
  <si>
    <t>ПРЕДВАРИТЕЛЬНЫЙ ЭТАП</t>
  </si>
  <si>
    <t>Подгруппа A</t>
  </si>
  <si>
    <t>Статус пары</t>
  </si>
  <si>
    <t>Фамилия</t>
  </si>
  <si>
    <t>И.О.</t>
  </si>
  <si>
    <t>Город (страна)</t>
  </si>
  <si>
    <t>Очки</t>
  </si>
  <si>
    <t>Место</t>
  </si>
  <si>
    <t>1</t>
  </si>
  <si>
    <t>5-8</t>
  </si>
  <si>
    <t>9-12</t>
  </si>
  <si>
    <t>13-16</t>
  </si>
  <si>
    <t>Подгруппа B</t>
  </si>
  <si>
    <t>2</t>
  </si>
  <si>
    <t>Подгруппа C</t>
  </si>
  <si>
    <t>3-4</t>
  </si>
  <si>
    <t>Подгруппа D</t>
  </si>
  <si>
    <r>
      <t>В колонке "Статус пары" заполнять обязательно:</t>
    </r>
    <r>
      <rPr>
        <sz val="8"/>
        <rFont val="Arial Cyr"/>
        <family val="2"/>
        <charset val="204"/>
      </rPr>
      <t xml:space="preserve"> СК - приглашенная пара, получившая "свободную карту" и порядковые номера сеяных пар</t>
    </r>
  </si>
  <si>
    <t>Пары в таблице должны располагаться сверху вниз в порядке занятых мест, начиная с первого.</t>
  </si>
  <si>
    <t>Главный судья</t>
  </si>
  <si>
    <t>Подпись</t>
  </si>
  <si>
    <t>Фамилия И.О.</t>
  </si>
  <si>
    <t>Главный секретарь</t>
  </si>
  <si>
    <t>ВЗРОСЛЫЕ</t>
  </si>
  <si>
    <t>ФТ</t>
  </si>
  <si>
    <t>-</t>
  </si>
  <si>
    <t xml:space="preserve">В СПОРТИВНОЙ ДИСЦИПЛИНЕ </t>
  </si>
  <si>
    <t>ДО 19 ЛЕТ</t>
  </si>
  <si>
    <t>I</t>
  </si>
  <si>
    <t>А</t>
  </si>
  <si>
    <t>"ПЛЯЖНЫЙ ТЕННИС - ПАРНЫЙ РАЗРЯД"</t>
  </si>
  <si>
    <t>ДО 17 ЛЕТ</t>
  </si>
  <si>
    <t>II</t>
  </si>
  <si>
    <t>Б</t>
  </si>
  <si>
    <t>"ПЛЯЖНЫЙ ТЕННИС - СМЕШАННЫЙ ПАРНЫЙ РАЗРЯД"</t>
  </si>
  <si>
    <t>ДО 15 ЛЕТ</t>
  </si>
  <si>
    <t>III</t>
  </si>
  <si>
    <t>В</t>
  </si>
  <si>
    <t>ДО 13 ЛЕТ</t>
  </si>
  <si>
    <t>IV</t>
  </si>
  <si>
    <t>Г</t>
  </si>
  <si>
    <t>9-10 ЛЕТ</t>
  </si>
  <si>
    <t>V</t>
  </si>
  <si>
    <t>ФИНАЛЬНЫЙ ЭТАП</t>
  </si>
  <si>
    <t>1/4 финала</t>
  </si>
  <si>
    <t>1/2 финала</t>
  </si>
  <si>
    <t>Финал</t>
  </si>
  <si>
    <t>Подгруппа</t>
  </si>
  <si>
    <t>№ строк</t>
  </si>
  <si>
    <t>1 место</t>
  </si>
  <si>
    <t>2 место</t>
  </si>
  <si>
    <t>3 место</t>
  </si>
  <si>
    <t>Гл. судья</t>
  </si>
  <si>
    <t>Гл.секретарь</t>
  </si>
  <si>
    <t>1/16 финала</t>
  </si>
  <si>
    <t>1/8 финала</t>
  </si>
  <si>
    <t/>
  </si>
  <si>
    <t>СЕЯНЫЕ ПАРЫ</t>
  </si>
  <si>
    <t xml:space="preserve">УПОРЯДОЧЕННЫЙ СПИСОК ПАР </t>
  </si>
  <si>
    <t xml:space="preserve">№    п/п                </t>
  </si>
  <si>
    <t>Фамилия, имя, отчество игрока</t>
  </si>
  <si>
    <t>Дата рождения (день, месяц, год)</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</si>
  <si>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</si>
  <si>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</si>
  <si>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</si>
  <si>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г. Рыбинск</t>
  </si>
  <si>
    <t>МУЖЧИНЫ</t>
  </si>
  <si>
    <t>15-16 мая 2021 г.</t>
  </si>
  <si>
    <t>ЖЕНЩИНЫ</t>
  </si>
  <si>
    <t>МУЖЧИНЫ И ЖЕНЩИНЫ</t>
  </si>
  <si>
    <t>Весенний Чемпионат города Рыбинска 
по пляжному теннису на призы СК "Звезда"</t>
  </si>
  <si>
    <t>Весенний Чемпионат города Рыбинска по пляжному теннису на призы СК "Звезда"</t>
  </si>
  <si>
    <t>Весенний Чемпионат города Рыбинска по пляжному теннису 
на призы СК "Звезда"</t>
  </si>
  <si>
    <t>Бурцев Н.В</t>
  </si>
  <si>
    <t>Бурцев Н.В.</t>
  </si>
  <si>
    <t>3</t>
  </si>
  <si>
    <t>Подгруппа А</t>
  </si>
  <si>
    <t>Подгруппа В</t>
  </si>
  <si>
    <t>Х</t>
  </si>
  <si>
    <t>Подгруппа С</t>
  </si>
  <si>
    <t>ИВАНОВ</t>
  </si>
  <si>
    <t>СОКОВНИН</t>
  </si>
  <si>
    <t>ДВОЙНИКОВ</t>
  </si>
  <si>
    <t>ПРОХОРОВ</t>
  </si>
  <si>
    <t>БЕГДАИРОВ</t>
  </si>
  <si>
    <t>ЛАВРОВ</t>
  </si>
  <si>
    <t>ЗЕЛЕНОВ</t>
  </si>
  <si>
    <t>НАЗАРОВ</t>
  </si>
  <si>
    <t>БЕРДИЕВ</t>
  </si>
  <si>
    <t>СИВОЖЕЛЕЗОВ</t>
  </si>
  <si>
    <t>БАЛАНДИН</t>
  </si>
  <si>
    <t>САВУШКИН</t>
  </si>
  <si>
    <t>ЛУКИН</t>
  </si>
  <si>
    <t>ХОДОВ</t>
  </si>
  <si>
    <t>МИКУЛЬСКИЙ</t>
  </si>
  <si>
    <t>ПРЯНИЧНИКОВ</t>
  </si>
  <si>
    <t>СЕВОСТЬЯНОВ</t>
  </si>
  <si>
    <t>ТОКАРЕВ</t>
  </si>
  <si>
    <t>РЫБИНСК</t>
  </si>
  <si>
    <t>ЯРОСЛАВЛЬ</t>
  </si>
  <si>
    <t>Д.А.</t>
  </si>
  <si>
    <t>И.Н.</t>
  </si>
  <si>
    <t>Б.Э.</t>
  </si>
  <si>
    <t>С.А.</t>
  </si>
  <si>
    <t>А.Ф.</t>
  </si>
  <si>
    <t>С.Д.</t>
  </si>
  <si>
    <t>В.С.</t>
  </si>
  <si>
    <t>А.А.</t>
  </si>
  <si>
    <t>П.А.</t>
  </si>
  <si>
    <t>Иванов Дмитрий Алексеевич</t>
  </si>
  <si>
    <t>Соковнин Иван Николаевич</t>
  </si>
  <si>
    <t>Рыбинск</t>
  </si>
  <si>
    <t>Назаров Сергей Дмитриевич</t>
  </si>
  <si>
    <t>Зеленов Алексей Федорович</t>
  </si>
  <si>
    <t>Лукин Алексей Александрович</t>
  </si>
  <si>
    <t>Ходов Петр Александрович</t>
  </si>
  <si>
    <t>Двойников Богдан Эдуардович</t>
  </si>
  <si>
    <t>Прохоров Сергей Анатольевич</t>
  </si>
  <si>
    <t>Микульский Дмитрий Алексеевич</t>
  </si>
  <si>
    <t>Пряничников Андрей Сергеевич</t>
  </si>
  <si>
    <t>Сивожелезов Алексей Геннадьевич</t>
  </si>
  <si>
    <t>Токарев Дмитрий Александрович</t>
  </si>
  <si>
    <t>Баландин Владимир Сергеевич</t>
  </si>
  <si>
    <t>Ярославль</t>
  </si>
  <si>
    <t>Севостьянов Руслан Валерьевич</t>
  </si>
  <si>
    <t>60 63</t>
  </si>
  <si>
    <t>60 60</t>
  </si>
  <si>
    <t>0</t>
  </si>
  <si>
    <t>62 64</t>
  </si>
  <si>
    <t>61 62</t>
  </si>
  <si>
    <t>63 64</t>
  </si>
  <si>
    <t>62 61</t>
  </si>
  <si>
    <t>64 60</t>
  </si>
  <si>
    <t>64 61</t>
  </si>
  <si>
    <t>Подгруппа Б</t>
  </si>
  <si>
    <t>75 57 10-7</t>
  </si>
  <si>
    <t>63 60</t>
  </si>
  <si>
    <t>63 61</t>
  </si>
  <si>
    <t>Р.В.</t>
  </si>
  <si>
    <t>4</t>
  </si>
  <si>
    <t>БУРЦЕВ Н.В.</t>
  </si>
  <si>
    <t>ЛУКИНА</t>
  </si>
  <si>
    <t>ТОКАРЕВА</t>
  </si>
  <si>
    <t>КАЛАШНИКОВА</t>
  </si>
  <si>
    <t>КОКУРИНА</t>
  </si>
  <si>
    <t>БАХВАЛОВА</t>
  </si>
  <si>
    <t xml:space="preserve">ЛУКИНА </t>
  </si>
  <si>
    <t>И.Л.</t>
  </si>
  <si>
    <t>ЛОБАЧЕВА</t>
  </si>
  <si>
    <t>СМИРНОВА</t>
  </si>
  <si>
    <t>ЖАРОВА</t>
  </si>
  <si>
    <t>НОВИКОВА</t>
  </si>
  <si>
    <t>МИКУЛЬСКАЯ</t>
  </si>
  <si>
    <t>СИВОЖЕЛЕЗОВА</t>
  </si>
  <si>
    <t>ЛЕВАШОВА</t>
  </si>
  <si>
    <t>СТЕПАНЮК</t>
  </si>
  <si>
    <t>ЗАЦЕПИНА</t>
  </si>
  <si>
    <t>МАЛЛЕР</t>
  </si>
  <si>
    <t>КОРЗИНИНА</t>
  </si>
  <si>
    <t>ПУСТОВАЛОВА</t>
  </si>
  <si>
    <t>БЕЗУГЛАЯ</t>
  </si>
  <si>
    <t>ВОЛКОВА</t>
  </si>
  <si>
    <t>КРЫЛОВА</t>
  </si>
  <si>
    <t>МАШИНИНА</t>
  </si>
  <si>
    <t>Степанюк Анна Алексеевна</t>
  </si>
  <si>
    <t>Лукина Юлия Андреевна</t>
  </si>
  <si>
    <t>Токарева Екатерина Евгеньевна</t>
  </si>
  <si>
    <t>Лобачева Наталья Викторовна</t>
  </si>
  <si>
    <t>Смирнова Екатерина Алексеевна</t>
  </si>
  <si>
    <t>Левашова Ксения Сергеевна</t>
  </si>
  <si>
    <t>Безуглая Арина Андреевна</t>
  </si>
  <si>
    <t>Степанюк Анастасия Алексеевна</t>
  </si>
  <si>
    <t>Кокурина Елена Леонидовна</t>
  </si>
  <si>
    <t>Жарова Евгения Андреевна</t>
  </si>
  <si>
    <t>Новикова Елена Александровна</t>
  </si>
  <si>
    <t>Зацепина Наталья Игоревна</t>
  </si>
  <si>
    <t>Маллер Любовь Валерьевна</t>
  </si>
  <si>
    <t>Микульская Юлия Валерьевна</t>
  </si>
  <si>
    <t>Сивожелезова Марьяна Александровна</t>
  </si>
  <si>
    <t>Бахвалова Надежда Александровна</t>
  </si>
  <si>
    <t>Лукина Ирина Леонидовна</t>
  </si>
  <si>
    <t>Корзинина Евгения Львовна</t>
  </si>
  <si>
    <t>Пустовалова Наталья Николаевна</t>
  </si>
  <si>
    <t>Калашникова Юлия Сергеевна</t>
  </si>
  <si>
    <t>Бахвалова Юлия Алексеевна</t>
  </si>
  <si>
    <t>Машинина Алина Павловна</t>
  </si>
  <si>
    <t>СТЕПАНЮК АННА</t>
  </si>
  <si>
    <t xml:space="preserve">ЛУКИН </t>
  </si>
  <si>
    <t>60 61</t>
  </si>
  <si>
    <t>26 61 10-4</t>
  </si>
  <si>
    <t>61 61</t>
  </si>
  <si>
    <t>61 60</t>
  </si>
  <si>
    <t>75 64</t>
  </si>
  <si>
    <t>62 60</t>
  </si>
  <si>
    <t>63 62</t>
  </si>
  <si>
    <t>62 62</t>
  </si>
  <si>
    <t>62 63</t>
  </si>
  <si>
    <t>Ю.А.</t>
  </si>
  <si>
    <t>Е.Е.</t>
  </si>
  <si>
    <t>Ю.С.</t>
  </si>
  <si>
    <t>Е.Л.</t>
  </si>
  <si>
    <t>А.</t>
  </si>
  <si>
    <t>К.С.</t>
  </si>
  <si>
    <t>Н.И.</t>
  </si>
  <si>
    <t>Л.В.</t>
  </si>
  <si>
    <t>Н.Н.</t>
  </si>
  <si>
    <t>Н.В.</t>
  </si>
  <si>
    <t>Е.А.</t>
  </si>
  <si>
    <t>Ю.В.</t>
  </si>
  <si>
    <t>М.А.</t>
  </si>
  <si>
    <t>Н.А.</t>
  </si>
  <si>
    <t>А.П.</t>
  </si>
  <si>
    <t>СТЕПАНЮК АНАСТАСИЯ</t>
  </si>
  <si>
    <t>75 60</t>
  </si>
  <si>
    <t>61 63</t>
  </si>
  <si>
    <t>Весеннее первенство города Рыбинска 
по пляжному теннису на призы СК "Звезда"</t>
  </si>
  <si>
    <t>ЮНИОРЫ</t>
  </si>
  <si>
    <t>Весеннее первенство города Рыбинска по пляжному теннису на призы СК "Звезда"</t>
  </si>
  <si>
    <t>Весеннее первенство города Рыбинска по пляжному теннису 
на призы СК "Звезда"</t>
  </si>
  <si>
    <t>РЕМИЗОВ</t>
  </si>
  <si>
    <t>НИКИФОРОВ</t>
  </si>
  <si>
    <t>ИЗОТОВ</t>
  </si>
  <si>
    <t>ШМЕЛЕВ</t>
  </si>
  <si>
    <t>КОКУРИН</t>
  </si>
  <si>
    <t>СМИРНОВ</t>
  </si>
  <si>
    <t>ТАРАСОВ</t>
  </si>
  <si>
    <t>ЦАПАЕВ</t>
  </si>
  <si>
    <t>Изотов Федор Алексеевич</t>
  </si>
  <si>
    <t>Шмелев Михаил Антонович</t>
  </si>
  <si>
    <t>Никифоров Иван Алексеевич</t>
  </si>
  <si>
    <t>Маллер Марк Витальевич</t>
  </si>
  <si>
    <t>ЗЕЛЕНОВА</t>
  </si>
  <si>
    <t>75 75</t>
  </si>
  <si>
    <t>64 36 11-9</t>
  </si>
  <si>
    <t>Ремизов Степан Романович</t>
  </si>
  <si>
    <t>Ремизов Макар Романович</t>
  </si>
  <si>
    <t>Кокурин Матвей Станиславович</t>
  </si>
  <si>
    <t>Смирнов Филипп Кириллович</t>
  </si>
  <si>
    <t>МИКУЛЬСКАЯ ЮЛИЯ</t>
  </si>
  <si>
    <t>МИКУЛЬСКАЯ КСЕНИЯ</t>
  </si>
  <si>
    <t>76(6) 67(2) 10-7</t>
  </si>
  <si>
    <t xml:space="preserve">СМИРНОВА </t>
  </si>
  <si>
    <t>64 62</t>
  </si>
  <si>
    <t>БАХВАЛОВА ЮЛИЯ</t>
  </si>
  <si>
    <t>БАХВАЛОВА НАДЕЖДА</t>
  </si>
  <si>
    <t>БАХВАЛОВ</t>
  </si>
  <si>
    <t>КЛОПОВ</t>
  </si>
  <si>
    <t>75 61</t>
  </si>
  <si>
    <t>67(5) 61 10-0</t>
  </si>
  <si>
    <t>С.Р.</t>
  </si>
  <si>
    <t>М.Р.</t>
  </si>
  <si>
    <t>Ф.А.</t>
  </si>
  <si>
    <t>И.А.</t>
  </si>
  <si>
    <t>М.С.</t>
  </si>
  <si>
    <t>Ф.К.</t>
  </si>
  <si>
    <t>67(4) 63 10-6</t>
  </si>
  <si>
    <t>ЮНИОРКИ</t>
  </si>
  <si>
    <t>ЛАЙФУРОВА</t>
  </si>
  <si>
    <t>БЕЛОВА</t>
  </si>
  <si>
    <t>САМЫЛИНА</t>
  </si>
  <si>
    <t>БЕРДИЕВА</t>
  </si>
  <si>
    <t>ЕРМОЛЕНКО</t>
  </si>
  <si>
    <t>ИЗРАЙЛЕВА</t>
  </si>
  <si>
    <t>МЕДВЕДЕВА</t>
  </si>
  <si>
    <t>БУЛГАКОВА</t>
  </si>
  <si>
    <t>ФЕДОРОВА</t>
  </si>
  <si>
    <t>ПЕУНОВА</t>
  </si>
  <si>
    <t>60 62</t>
  </si>
  <si>
    <t>ЮНИОРЫ И ЮНИОРКИ</t>
  </si>
  <si>
    <t>г Рыбинск</t>
  </si>
  <si>
    <t>РЕМИЗОВ М.</t>
  </si>
  <si>
    <t>Микульская Ксения Дмитриевна</t>
  </si>
  <si>
    <t>Зеленова Анна Алексеевна</t>
  </si>
  <si>
    <t>Бахвалов Алексей Николаевич</t>
  </si>
  <si>
    <t>Клопов Анатолий Сергеевич</t>
  </si>
  <si>
    <t>Лайфурова Александра Евгеньевна</t>
  </si>
  <si>
    <t>Израйлева Диана Александровна</t>
  </si>
  <si>
    <t>Медведева Елизавета Алексеевна</t>
  </si>
  <si>
    <t>Федорова Юлия Владимировна</t>
  </si>
  <si>
    <t>Пеунова Анастасия Андреевна</t>
  </si>
  <si>
    <t>Белова Софья Эдуардовна</t>
  </si>
  <si>
    <t>Самылина Валерия Владимировна</t>
  </si>
  <si>
    <t>Бердиева Вероника Павловна</t>
  </si>
  <si>
    <t>Ермоленко Влада Владимировна</t>
  </si>
  <si>
    <t xml:space="preserve">А. А. </t>
  </si>
  <si>
    <t xml:space="preserve">А. Е. </t>
  </si>
  <si>
    <t>С.Э.</t>
  </si>
  <si>
    <t>В.В.</t>
  </si>
  <si>
    <t>В.П.</t>
  </si>
  <si>
    <t>К.Д.</t>
  </si>
  <si>
    <t>А.Е.</t>
  </si>
  <si>
    <t>61 46 10-6</t>
  </si>
  <si>
    <t>64 75</t>
  </si>
  <si>
    <t>64 64</t>
  </si>
  <si>
    <t>М.В.</t>
  </si>
  <si>
    <t>А.Н.</t>
  </si>
  <si>
    <t>А.С.</t>
  </si>
  <si>
    <t>А.Г.</t>
  </si>
  <si>
    <t>Бердиев Павел Анатольевич</t>
  </si>
  <si>
    <t>Савушкин Сергей Александрович</t>
  </si>
  <si>
    <t>П.А</t>
  </si>
  <si>
    <t>С. А</t>
  </si>
  <si>
    <t>Бегдаиров Игорь Викторович</t>
  </si>
  <si>
    <t>И.В</t>
  </si>
  <si>
    <t xml:space="preserve">А.С </t>
  </si>
  <si>
    <t>А. Г</t>
  </si>
  <si>
    <t>Волкова Анна Владимировна</t>
  </si>
  <si>
    <t>16 26</t>
  </si>
  <si>
    <t>06 06</t>
  </si>
  <si>
    <t>46 06</t>
  </si>
  <si>
    <t>36 46</t>
  </si>
  <si>
    <t>26 46</t>
  </si>
  <si>
    <t>06 36</t>
  </si>
  <si>
    <t>26 16</t>
  </si>
  <si>
    <t>C.А</t>
  </si>
  <si>
    <t>Цапаев Артем Григорьевич</t>
  </si>
  <si>
    <t>Тарасов Михаил Дмитриевич</t>
  </si>
  <si>
    <t>Лавров Александр Викторович</t>
  </si>
  <si>
    <t>А.В</t>
  </si>
  <si>
    <t>Булгакова Алиса Игоревна</t>
  </si>
  <si>
    <t>Крылова Анастасия Андреевна</t>
  </si>
  <si>
    <t>36 26</t>
  </si>
  <si>
    <t>26 06</t>
  </si>
  <si>
    <t>06 16</t>
  </si>
  <si>
    <t>26 61 4-10</t>
  </si>
  <si>
    <t>16 16</t>
  </si>
  <si>
    <t>57 46</t>
  </si>
  <si>
    <t>16 06</t>
  </si>
  <si>
    <t>26 36</t>
  </si>
  <si>
    <t>26 26</t>
  </si>
  <si>
    <t>36 16</t>
  </si>
  <si>
    <t>36 06</t>
  </si>
  <si>
    <t>76 36 6\10</t>
  </si>
  <si>
    <t>М.Д</t>
  </si>
  <si>
    <t>А.Г</t>
  </si>
  <si>
    <t>А.И</t>
  </si>
  <si>
    <t xml:space="preserve">М.Д </t>
  </si>
  <si>
    <t>А. И</t>
  </si>
</sst>
</file>

<file path=xl/styles.xml><?xml version="1.0" encoding="utf-8"?>
<styleSheet xmlns="http://schemas.openxmlformats.org/spreadsheetml/2006/main" xmlns:mc="http://schemas.openxmlformats.org/markup-compatibility/2006" xmlns:x14ac="http://schemas.microsoft.com/office/spreadsheetml/2009/9/ac" mc:Ignorable="x14ac">
  <fonts count="78" x14ac:knownFonts="1">
    <font>
      <sz val="11"/>
      <color indexed="8"/>
      <name val="Calibri"/>
      <family val="2"/>
      <charset val="204"/>
    </font>
    <font>
      <sz val="11"/>
      <color theme="1"/>
      <name val="Calibri"/>
      <family val="2"/>
      <charset val="204"/>
      <scheme val="minor"/>
    </font>
    <font>
      <sz val="11"/>
      <color indexed="8"/>
      <name val="Calibri"/>
      <family val="2"/>
      <charset val="204"/>
    </font>
    <font>
      <sz val="10"/>
      <name val="Arial Cyr"/>
      <family val="2"/>
      <charset val="204"/>
    </font>
    <font>
      <b/>
      <i/>
      <sz val="9"/>
      <name val="Arial Cyr"/>
      <family val="2"/>
      <charset val="204"/>
    </font>
    <font>
      <sz val="8"/>
      <name val="Arial Cyr"/>
      <family val="2"/>
      <charset val="204"/>
    </font>
    <font>
      <sz val="10"/>
      <name val="Arial"/>
      <family val="2"/>
      <charset val="204"/>
    </font>
    <font>
      <sz val="10"/>
      <color indexed="8"/>
      <name val="Arial"/>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0"/>
      <name val="Arial Cyr"/>
      <charset val="204"/>
    </font>
    <font>
      <i/>
      <sz val="10"/>
      <name val="Arial Cyr"/>
      <charset val="204"/>
    </font>
    <font>
      <b/>
      <sz val="10"/>
      <name val="Arial Cyr"/>
      <family val="2"/>
      <charset val="204"/>
    </font>
    <font>
      <sz val="12"/>
      <name val="Arial Cyr"/>
      <charset val="204"/>
    </font>
    <font>
      <sz val="7"/>
      <name val="Arial Cyr"/>
      <family val="2"/>
      <charset val="204"/>
    </font>
    <font>
      <b/>
      <sz val="16"/>
      <name val="Arial Cyr"/>
      <charset val="204"/>
    </font>
    <font>
      <sz val="8"/>
      <name val="Arial Cyr"/>
      <charset val="204"/>
    </font>
    <font>
      <b/>
      <sz val="10"/>
      <name val="Arial Cyr"/>
      <charset val="204"/>
    </font>
    <font>
      <b/>
      <sz val="12"/>
      <name val="Arial Cyr"/>
      <family val="2"/>
      <charset val="204"/>
    </font>
    <font>
      <sz val="16"/>
      <name val="Arial Cyr"/>
      <charset val="204"/>
    </font>
    <font>
      <b/>
      <sz val="12"/>
      <name val="Arial Cyr"/>
      <charset val="204"/>
    </font>
    <font>
      <sz val="12"/>
      <name val="Arial Cyr"/>
      <family val="2"/>
      <charset val="204"/>
    </font>
    <font>
      <sz val="20"/>
      <name val="Arial Cyr"/>
      <charset val="204"/>
    </font>
    <font>
      <b/>
      <i/>
      <sz val="12"/>
      <name val="Arial Cyr"/>
      <family val="2"/>
      <charset val="204"/>
    </font>
    <font>
      <sz val="8"/>
      <color indexed="9"/>
      <name val="Arial Cyr"/>
      <family val="2"/>
      <charset val="204"/>
    </font>
    <font>
      <b/>
      <sz val="6"/>
      <name val="Arial Cyr"/>
      <family val="2"/>
      <charset val="204"/>
    </font>
    <font>
      <b/>
      <sz val="16"/>
      <color indexed="10"/>
      <name val="Arial Cyr"/>
      <charset val="204"/>
    </font>
    <font>
      <b/>
      <sz val="8"/>
      <name val="Arial Cyr"/>
      <family val="2"/>
      <charset val="204"/>
    </font>
    <font>
      <sz val="10"/>
      <color indexed="9"/>
      <name val="Arial Cyr"/>
      <family val="2"/>
      <charset val="204"/>
    </font>
    <font>
      <b/>
      <sz val="8"/>
      <name val="Arial Cyr"/>
      <charset val="204"/>
    </font>
    <font>
      <sz val="10"/>
      <color indexed="42"/>
      <name val="Arial Cyr"/>
      <family val="2"/>
      <charset val="204"/>
    </font>
    <font>
      <b/>
      <sz val="10"/>
      <color indexed="9"/>
      <name val="Arial Cyr"/>
      <family val="2"/>
      <charset val="204"/>
    </font>
    <font>
      <b/>
      <sz val="9"/>
      <name val="Arial Cyr"/>
      <family val="2"/>
      <charset val="204"/>
    </font>
    <font>
      <sz val="6"/>
      <name val="Arial Cyr"/>
      <family val="2"/>
      <charset val="204"/>
    </font>
    <font>
      <sz val="9"/>
      <name val="Arial Cyr"/>
      <charset val="204"/>
    </font>
    <font>
      <sz val="9"/>
      <name val="Arial Cyr"/>
      <family val="2"/>
      <charset val="204"/>
    </font>
    <font>
      <b/>
      <sz val="9"/>
      <name val="Arial Cyr"/>
      <charset val="204"/>
    </font>
    <font>
      <sz val="9"/>
      <color indexed="42"/>
      <name val="Arial Cyr"/>
      <family val="2"/>
      <charset val="204"/>
    </font>
    <font>
      <sz val="9"/>
      <color indexed="42"/>
      <name val="Arial Cyr"/>
      <charset val="204"/>
    </font>
    <font>
      <sz val="9"/>
      <color indexed="9"/>
      <name val="Arial Cyr"/>
      <charset val="204"/>
    </font>
    <font>
      <sz val="9"/>
      <color indexed="9"/>
      <name val="Arial Cyr"/>
      <family val="2"/>
      <charset val="204"/>
    </font>
    <font>
      <b/>
      <i/>
      <sz val="10"/>
      <name val="Arial Cyr"/>
      <family val="2"/>
      <charset val="204"/>
    </font>
    <font>
      <vertAlign val="superscript"/>
      <sz val="8"/>
      <name val="Arial Cyr"/>
      <family val="2"/>
      <charset val="204"/>
    </font>
    <font>
      <sz val="8"/>
      <color rgb="FF000000"/>
      <name val="Tahoma"/>
      <family val="2"/>
      <charset val="204"/>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indexed="55"/>
        <bgColor indexed="64"/>
      </patternFill>
    </fill>
    <fill>
      <patternFill patternType="solid">
        <fgColor theme="0" tint="-0.14999847407452621"/>
        <bgColor indexed="64"/>
      </patternFill>
    </fill>
  </fills>
  <borders count="85">
    <border>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0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6" fillId="4" borderId="8" applyNumberFormat="0" applyFont="0" applyAlignment="0" applyProtection="0"/>
    <xf numFmtId="0" fontId="12" fillId="17" borderId="0" applyNumberFormat="0" applyBorder="0" applyAlignment="0" applyProtection="0"/>
    <xf numFmtId="0" fontId="13" fillId="5" borderId="8" applyNumberFormat="0" applyAlignment="0" applyProtection="0"/>
    <xf numFmtId="0" fontId="14" fillId="5" borderId="8" applyNumberFormat="0" applyAlignment="0" applyProtection="0"/>
    <xf numFmtId="0" fontId="15" fillId="6" borderId="0" applyNumberFormat="0" applyBorder="0" applyAlignment="0" applyProtection="0"/>
    <xf numFmtId="0" fontId="16" fillId="5" borderId="9" applyNumberFormat="0" applyAlignment="0" applyProtection="0"/>
    <xf numFmtId="0" fontId="17" fillId="18" borderId="10" applyNumberFormat="0" applyAlignment="0" applyProtection="0"/>
    <xf numFmtId="0" fontId="18" fillId="19"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9" borderId="0" applyNumberFormat="0" applyBorder="0" applyAlignment="0" applyProtection="0"/>
    <xf numFmtId="0" fontId="9" fillId="22" borderId="0" applyNumberFormat="0" applyBorder="0" applyAlignment="0" applyProtection="0"/>
    <xf numFmtId="0" fontId="9" fillId="15" borderId="0" applyNumberFormat="0" applyBorder="0" applyAlignment="0" applyProtection="0"/>
    <xf numFmtId="0" fontId="9" fillId="23" borderId="0" applyNumberFormat="0" applyBorder="0" applyAlignment="0" applyProtection="0"/>
    <xf numFmtId="0" fontId="21" fillId="0" borderId="0" applyNumberFormat="0" applyFill="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9" borderId="0" applyNumberFormat="0" applyBorder="0" applyAlignment="0" applyProtection="0"/>
    <xf numFmtId="0" fontId="10" fillId="22" borderId="0" applyNumberFormat="0" applyBorder="0" applyAlignment="0" applyProtection="0"/>
    <xf numFmtId="0" fontId="10" fillId="15" borderId="0" applyNumberFormat="0" applyBorder="0" applyAlignment="0" applyProtection="0"/>
    <xf numFmtId="0" fontId="10" fillId="23" borderId="0" applyNumberFormat="0" applyBorder="0" applyAlignment="0" applyProtection="0"/>
    <xf numFmtId="0" fontId="22" fillId="0" borderId="0" applyNumberFormat="0" applyFill="0" applyBorder="0" applyAlignment="0" applyProtection="0"/>
    <xf numFmtId="0" fontId="23" fillId="24" borderId="0" applyNumberFormat="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27" fillId="3" borderId="8" applyNumberFormat="0" applyAlignment="0" applyProtection="0"/>
    <xf numFmtId="0" fontId="28" fillId="7" borderId="9" applyNumberFormat="0" applyAlignment="0" applyProtection="0"/>
    <xf numFmtId="0" fontId="29" fillId="10" borderId="14" applyNumberFormat="0" applyAlignment="0" applyProtection="0"/>
    <xf numFmtId="0" fontId="30" fillId="0" borderId="15"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3" fillId="4" borderId="0" applyNumberFormat="0" applyBorder="0" applyAlignment="0" applyProtection="0"/>
    <xf numFmtId="0" fontId="2" fillId="25" borderId="17" applyNumberFormat="0" applyFont="0" applyAlignment="0" applyProtection="0"/>
    <xf numFmtId="0" fontId="34" fillId="5" borderId="8" applyNumberFormat="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19" applyNumberFormat="0" applyFill="0" applyAlignment="0" applyProtection="0"/>
    <xf numFmtId="0" fontId="38" fillId="0" borderId="20" applyNumberFormat="0" applyFill="0" applyAlignment="0" applyProtection="0"/>
    <xf numFmtId="0" fontId="38" fillId="0" borderId="0" applyNumberFormat="0" applyFill="0" applyBorder="0" applyAlignment="0" applyProtection="0"/>
    <xf numFmtId="0" fontId="39" fillId="0" borderId="21" applyNumberFormat="0" applyFill="0" applyAlignment="0" applyProtection="0"/>
    <xf numFmtId="0" fontId="40" fillId="0" borderId="0" applyNumberFormat="0" applyFill="0" applyBorder="0" applyAlignment="0" applyProtection="0"/>
    <xf numFmtId="0" fontId="41" fillId="0" borderId="22" applyNumberFormat="0" applyFill="0" applyAlignment="0" applyProtection="0"/>
    <xf numFmtId="0" fontId="39" fillId="5" borderId="7"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44" fillId="0" borderId="0"/>
  </cellStyleXfs>
  <cellXfs count="721">
    <xf numFmtId="0" fontId="0" fillId="0" borderId="0" xfId="0"/>
    <xf numFmtId="0" fontId="44" fillId="0" borderId="0" xfId="92" applyAlignment="1">
      <alignment horizontal="center" vertical="center"/>
    </xf>
    <xf numFmtId="0" fontId="44" fillId="0" borderId="0" xfId="92" applyAlignment="1">
      <alignment vertical="center"/>
    </xf>
    <xf numFmtId="0" fontId="45" fillId="0" borderId="0" xfId="92" applyFont="1" applyAlignment="1">
      <alignment horizontal="right" vertical="center"/>
    </xf>
    <xf numFmtId="0" fontId="44" fillId="0" borderId="0" xfId="92" applyBorder="1" applyAlignment="1">
      <alignment horizontal="center" vertical="center"/>
    </xf>
    <xf numFmtId="0" fontId="49" fillId="0" borderId="0" xfId="92" applyFont="1" applyAlignment="1">
      <alignment horizontal="right" vertical="center" shrinkToFit="1"/>
    </xf>
    <xf numFmtId="0" fontId="44" fillId="0" borderId="0" xfId="92" applyAlignment="1">
      <alignment horizontal="center"/>
    </xf>
    <xf numFmtId="0" fontId="50" fillId="0" borderId="0" xfId="92" applyFont="1" applyAlignment="1">
      <alignment horizontal="right"/>
    </xf>
    <xf numFmtId="0" fontId="50" fillId="0" borderId="0" xfId="92" applyFont="1" applyBorder="1" applyAlignment="1">
      <alignment horizontal="right"/>
    </xf>
    <xf numFmtId="0" fontId="44" fillId="0" borderId="0" xfId="92" applyAlignment="1">
      <alignment horizontal="right" vertical="center"/>
    </xf>
    <xf numFmtId="0" fontId="44" fillId="0" borderId="0" xfId="92" applyBorder="1" applyAlignment="1">
      <alignment vertical="center"/>
    </xf>
    <xf numFmtId="0" fontId="44" fillId="0" borderId="0" xfId="92" applyAlignment="1">
      <alignment horizontal="left"/>
    </xf>
    <xf numFmtId="0" fontId="44" fillId="0" borderId="0" xfId="92" applyAlignment="1"/>
    <xf numFmtId="49" fontId="3" fillId="0" borderId="0" xfId="92" applyNumberFormat="1" applyFont="1" applyFill="1" applyBorder="1"/>
    <xf numFmtId="49" fontId="52" fillId="0" borderId="0" xfId="92" applyNumberFormat="1" applyFont="1" applyFill="1" applyBorder="1"/>
    <xf numFmtId="49" fontId="49" fillId="0" borderId="0" xfId="92" applyNumberFormat="1" applyFont="1" applyFill="1" applyBorder="1" applyAlignment="1">
      <alignment horizontal="left"/>
    </xf>
    <xf numFmtId="49" fontId="52" fillId="0" borderId="0" xfId="92" applyNumberFormat="1" applyFont="1" applyFill="1" applyBorder="1" applyAlignment="1">
      <alignment horizontal="left"/>
    </xf>
    <xf numFmtId="49" fontId="53" fillId="0" borderId="0" xfId="92" applyNumberFormat="1" applyFont="1" applyFill="1" applyBorder="1"/>
    <xf numFmtId="49" fontId="47" fillId="0" borderId="24" xfId="92" applyNumberFormat="1" applyFont="1" applyFill="1" applyBorder="1" applyAlignment="1">
      <alignment horizontal="center" vertical="center"/>
    </xf>
    <xf numFmtId="49" fontId="44" fillId="0" borderId="25" xfId="92" applyNumberFormat="1" applyFont="1" applyFill="1" applyBorder="1" applyAlignment="1">
      <alignment horizontal="center" vertical="center" wrapText="1"/>
    </xf>
    <xf numFmtId="49" fontId="47" fillId="0" borderId="25" xfId="92" applyNumberFormat="1" applyFont="1" applyFill="1" applyBorder="1" applyAlignment="1">
      <alignment horizontal="center" vertical="center"/>
    </xf>
    <xf numFmtId="49" fontId="47" fillId="0" borderId="26" xfId="92" applyNumberFormat="1" applyFont="1" applyFill="1" applyBorder="1" applyAlignment="1">
      <alignment horizontal="center" vertical="center"/>
    </xf>
    <xf numFmtId="0" fontId="47" fillId="0" borderId="27" xfId="92" applyNumberFormat="1" applyFont="1" applyFill="1" applyBorder="1" applyAlignment="1">
      <alignment horizontal="center" vertical="center"/>
    </xf>
    <xf numFmtId="0" fontId="47" fillId="0" borderId="24" xfId="92" applyNumberFormat="1" applyFont="1" applyFill="1" applyBorder="1" applyAlignment="1">
      <alignment horizontal="center" vertical="center"/>
    </xf>
    <xf numFmtId="49" fontId="47" fillId="0" borderId="27" xfId="92" applyNumberFormat="1" applyFont="1" applyFill="1" applyBorder="1" applyAlignment="1">
      <alignment horizontal="center" vertical="center"/>
    </xf>
    <xf numFmtId="49" fontId="3" fillId="0" borderId="0" xfId="92" applyNumberFormat="1" applyFont="1" applyFill="1" applyBorder="1" applyAlignment="1">
      <alignment vertical="center"/>
    </xf>
    <xf numFmtId="49" fontId="47" fillId="0" borderId="23" xfId="92" applyNumberFormat="1" applyFont="1" applyFill="1" applyBorder="1" applyAlignment="1">
      <alignment horizontal="center" vertical="center" shrinkToFit="1"/>
    </xf>
    <xf numFmtId="49" fontId="54" fillId="0" borderId="31" xfId="92" applyNumberFormat="1" applyFont="1" applyFill="1" applyBorder="1" applyAlignment="1">
      <alignment horizontal="center"/>
    </xf>
    <xf numFmtId="49" fontId="55" fillId="0" borderId="0" xfId="92" applyNumberFormat="1" applyFont="1" applyFill="1" applyBorder="1"/>
    <xf numFmtId="49" fontId="47" fillId="0" borderId="1" xfId="92" applyNumberFormat="1" applyFont="1" applyFill="1" applyBorder="1" applyAlignment="1">
      <alignment horizontal="center" vertical="center" shrinkToFit="1"/>
    </xf>
    <xf numFmtId="49" fontId="44" fillId="0" borderId="35" xfId="92" applyNumberFormat="1" applyFont="1" applyFill="1" applyBorder="1" applyAlignment="1">
      <alignment horizontal="center" vertical="top" shrinkToFit="1"/>
    </xf>
    <xf numFmtId="49" fontId="54" fillId="0" borderId="36" xfId="92" applyNumberFormat="1" applyFont="1" applyFill="1" applyBorder="1" applyAlignment="1">
      <alignment horizontal="center"/>
    </xf>
    <xf numFmtId="49" fontId="44" fillId="0" borderId="37" xfId="92" applyNumberFormat="1" applyFont="1" applyFill="1" applyBorder="1" applyAlignment="1">
      <alignment horizontal="center" vertical="top" shrinkToFit="1"/>
    </xf>
    <xf numFmtId="49" fontId="57" fillId="0" borderId="0" xfId="92" applyNumberFormat="1" applyFont="1" applyFill="1" applyBorder="1" applyAlignment="1">
      <alignment horizontal="center"/>
    </xf>
    <xf numFmtId="0" fontId="3" fillId="0" borderId="0" xfId="92" applyNumberFormat="1" applyFont="1" applyFill="1" applyAlignment="1">
      <alignment horizontal="left" shrinkToFit="1"/>
    </xf>
    <xf numFmtId="0" fontId="3" fillId="0" borderId="0" xfId="92" applyNumberFormat="1" applyFont="1" applyFill="1" applyBorder="1" applyAlignment="1" applyProtection="1"/>
    <xf numFmtId="0" fontId="3" fillId="0" borderId="0" xfId="92" applyNumberFormat="1" applyFont="1" applyFill="1" applyAlignment="1"/>
    <xf numFmtId="0" fontId="3" fillId="0" borderId="0" xfId="92" applyNumberFormat="1" applyFont="1" applyAlignment="1"/>
    <xf numFmtId="0" fontId="3" fillId="0" borderId="0" xfId="92" applyNumberFormat="1" applyFont="1" applyFill="1" applyAlignment="1">
      <alignment vertical="top" shrinkToFit="1"/>
    </xf>
    <xf numFmtId="0" fontId="3" fillId="0" borderId="0" xfId="92" applyNumberFormat="1" applyFont="1" applyFill="1" applyBorder="1" applyAlignment="1">
      <alignment vertical="top" wrapText="1"/>
    </xf>
    <xf numFmtId="0" fontId="3" fillId="0" borderId="0" xfId="92" applyNumberFormat="1" applyFont="1" applyFill="1" applyBorder="1" applyAlignment="1">
      <alignment vertical="top"/>
    </xf>
    <xf numFmtId="0" fontId="3" fillId="0" borderId="0" xfId="92" applyNumberFormat="1" applyFont="1" applyAlignment="1">
      <alignment vertical="top"/>
    </xf>
    <xf numFmtId="0" fontId="3" fillId="0" borderId="0" xfId="92" applyNumberFormat="1" applyFont="1" applyFill="1" applyAlignment="1">
      <alignment vertical="center" shrinkToFit="1"/>
    </xf>
    <xf numFmtId="0" fontId="3" fillId="0" borderId="0" xfId="92" applyNumberFormat="1" applyFont="1" applyFill="1" applyAlignment="1">
      <alignment vertical="center"/>
    </xf>
    <xf numFmtId="0" fontId="3" fillId="0" borderId="0" xfId="92" applyNumberFormat="1" applyFont="1" applyAlignment="1">
      <alignment vertical="center"/>
    </xf>
    <xf numFmtId="0" fontId="3" fillId="0" borderId="0" xfId="92" applyNumberFormat="1" applyFont="1" applyFill="1" applyAlignment="1">
      <alignment vertical="top"/>
    </xf>
    <xf numFmtId="49" fontId="5" fillId="0" borderId="0" xfId="92" applyNumberFormat="1" applyFont="1" applyFill="1" applyBorder="1"/>
    <xf numFmtId="49" fontId="3" fillId="0" borderId="0" xfId="92" applyNumberFormat="1" applyFont="1" applyFill="1" applyBorder="1" applyAlignment="1">
      <alignment horizontal="left"/>
    </xf>
    <xf numFmtId="0" fontId="3" fillId="0" borderId="0" xfId="0" applyFont="1" applyAlignment="1">
      <alignment vertical="center"/>
    </xf>
    <xf numFmtId="0" fontId="3" fillId="0" borderId="0" xfId="0" applyNumberFormat="1" applyFont="1" applyAlignment="1">
      <alignment vertical="center"/>
    </xf>
    <xf numFmtId="0" fontId="44" fillId="0" borderId="0" xfId="99" applyProtection="1"/>
    <xf numFmtId="0" fontId="44" fillId="0" borderId="0" xfId="99" applyAlignment="1" applyProtection="1">
      <alignment horizontal="center"/>
    </xf>
    <xf numFmtId="0" fontId="3" fillId="0" borderId="0" xfId="92" applyFont="1" applyAlignment="1">
      <alignment vertical="center" wrapText="1"/>
    </xf>
    <xf numFmtId="0" fontId="46" fillId="0" borderId="0" xfId="92" applyFont="1" applyAlignment="1">
      <alignment vertical="center" wrapText="1"/>
    </xf>
    <xf numFmtId="0" fontId="46" fillId="0" borderId="0" xfId="92" applyFont="1" applyFill="1" applyAlignment="1">
      <alignment vertical="center" wrapText="1"/>
    </xf>
    <xf numFmtId="0" fontId="45" fillId="0" borderId="0" xfId="92" applyFont="1" applyAlignment="1">
      <alignment vertical="center" wrapText="1"/>
    </xf>
    <xf numFmtId="0" fontId="3" fillId="0" borderId="0" xfId="92" applyFont="1" applyBorder="1" applyAlignment="1">
      <alignment horizontal="center" vertical="center"/>
    </xf>
    <xf numFmtId="0" fontId="3" fillId="0" borderId="0" xfId="92" applyFont="1" applyFill="1" applyBorder="1" applyAlignment="1">
      <alignment horizontal="center" vertical="center"/>
    </xf>
    <xf numFmtId="0" fontId="4" fillId="0" borderId="0" xfId="92" applyNumberFormat="1" applyFont="1" applyBorder="1" applyAlignment="1">
      <alignment horizontal="right" vertical="center"/>
    </xf>
    <xf numFmtId="0" fontId="3" fillId="0" borderId="0" xfId="92" applyFont="1" applyAlignment="1">
      <alignment vertical="center"/>
    </xf>
    <xf numFmtId="0" fontId="3" fillId="0" borderId="0" xfId="92" applyFont="1" applyFill="1" applyAlignment="1">
      <alignment horizontal="center" vertical="center"/>
    </xf>
    <xf numFmtId="0" fontId="3" fillId="0" borderId="0" xfId="92" applyFont="1" applyFill="1" applyAlignment="1">
      <alignment horizontal="center" vertical="center" wrapText="1"/>
    </xf>
    <xf numFmtId="0" fontId="3" fillId="0" borderId="0" xfId="92" applyNumberFormat="1" applyFont="1" applyAlignment="1">
      <alignment vertical="center" wrapText="1"/>
    </xf>
    <xf numFmtId="0" fontId="3" fillId="0" borderId="0" xfId="92" applyFont="1" applyAlignment="1">
      <alignment wrapText="1"/>
    </xf>
    <xf numFmtId="0" fontId="5" fillId="0" borderId="0" xfId="92" applyFont="1" applyAlignment="1">
      <alignment horizontal="right"/>
    </xf>
    <xf numFmtId="0" fontId="50" fillId="0" borderId="0" xfId="92" applyFont="1" applyBorder="1" applyAlignment="1" applyProtection="1">
      <alignment horizontal="right" wrapText="1"/>
    </xf>
    <xf numFmtId="0" fontId="5" fillId="0" borderId="0" xfId="92" applyFont="1" applyFill="1" applyAlignment="1">
      <alignment horizontal="center"/>
    </xf>
    <xf numFmtId="0" fontId="5" fillId="0" borderId="0" xfId="92" applyFont="1" applyAlignment="1"/>
    <xf numFmtId="0" fontId="3" fillId="0" borderId="0" xfId="92" applyNumberFormat="1" applyFont="1" applyBorder="1" applyAlignment="1" applyProtection="1">
      <alignment horizontal="center"/>
    </xf>
    <xf numFmtId="0" fontId="5" fillId="0" borderId="0" xfId="92" applyNumberFormat="1" applyFont="1" applyBorder="1" applyAlignment="1"/>
    <xf numFmtId="0" fontId="5" fillId="0" borderId="0" xfId="92" applyNumberFormat="1" applyFont="1" applyAlignment="1">
      <alignment horizontal="right"/>
    </xf>
    <xf numFmtId="0" fontId="3" fillId="0" borderId="0" xfId="92" applyFont="1" applyAlignment="1"/>
    <xf numFmtId="0" fontId="5" fillId="0" borderId="0" xfId="92" applyFont="1" applyAlignment="1">
      <alignment horizontal="center" vertical="center" shrinkToFit="1"/>
    </xf>
    <xf numFmtId="0" fontId="58" fillId="0" borderId="0" xfId="92" applyFont="1" applyFill="1" applyAlignment="1">
      <alignment horizontal="center" vertical="center"/>
    </xf>
    <xf numFmtId="0" fontId="3" fillId="0" borderId="0" xfId="92" applyNumberFormat="1" applyFont="1" applyBorder="1" applyAlignment="1" applyProtection="1">
      <alignment vertical="center"/>
    </xf>
    <xf numFmtId="0" fontId="3" fillId="0" borderId="0" xfId="92" applyNumberFormat="1" applyFont="1" applyBorder="1" applyAlignment="1">
      <alignment vertical="center"/>
    </xf>
    <xf numFmtId="0" fontId="3" fillId="0" borderId="0" xfId="92" applyFont="1" applyBorder="1" applyAlignment="1">
      <alignment vertical="center"/>
    </xf>
    <xf numFmtId="0" fontId="5" fillId="0" borderId="0" xfId="92" applyFont="1" applyAlignment="1">
      <alignment horizontal="center" vertical="center"/>
    </xf>
    <xf numFmtId="0" fontId="3" fillId="0" borderId="0" xfId="92" applyFont="1" applyBorder="1" applyAlignment="1" applyProtection="1">
      <alignment horizontal="center" vertical="center"/>
    </xf>
    <xf numFmtId="0" fontId="3" fillId="0" borderId="0" xfId="92" applyNumberFormat="1" applyFont="1" applyBorder="1" applyAlignment="1" applyProtection="1">
      <alignment horizontal="center" vertical="center"/>
    </xf>
    <xf numFmtId="0" fontId="5" fillId="0" borderId="0" xfId="92" applyNumberFormat="1" applyFont="1" applyBorder="1" applyAlignment="1">
      <alignment vertical="center"/>
    </xf>
    <xf numFmtId="0" fontId="5" fillId="0" borderId="0" xfId="92" applyNumberFormat="1" applyFont="1" applyAlignment="1">
      <alignment horizontal="right" vertical="center"/>
    </xf>
    <xf numFmtId="0" fontId="46" fillId="0" borderId="0" xfId="92" applyFont="1" applyFill="1" applyAlignment="1">
      <alignment horizontal="center" vertical="center" wrapText="1"/>
    </xf>
    <xf numFmtId="0" fontId="46" fillId="0" borderId="0" xfId="92" applyNumberFormat="1" applyFont="1" applyAlignment="1">
      <alignment vertical="center" wrapText="1"/>
    </xf>
    <xf numFmtId="0" fontId="61" fillId="0" borderId="0" xfId="92" applyFont="1" applyFill="1" applyBorder="1" applyAlignment="1">
      <alignment vertical="center" shrinkToFit="1"/>
    </xf>
    <xf numFmtId="49" fontId="5" fillId="0" borderId="0" xfId="92" applyNumberFormat="1" applyFont="1" applyFill="1" applyAlignment="1">
      <alignment horizontal="center" vertical="center" wrapText="1"/>
    </xf>
    <xf numFmtId="0" fontId="3" fillId="0" borderId="0" xfId="92" applyFont="1" applyFill="1" applyAlignment="1">
      <alignment vertical="center" wrapText="1"/>
    </xf>
    <xf numFmtId="0" fontId="3" fillId="0" borderId="0" xfId="92" applyFont="1" applyFill="1" applyBorder="1" applyAlignment="1">
      <alignment vertical="center" wrapText="1"/>
    </xf>
    <xf numFmtId="0" fontId="3" fillId="0" borderId="0" xfId="92" applyNumberFormat="1" applyFont="1" applyFill="1" applyAlignment="1">
      <alignment vertical="center" wrapText="1"/>
    </xf>
    <xf numFmtId="0" fontId="3" fillId="0" borderId="0" xfId="92" applyNumberFormat="1" applyFont="1" applyFill="1" applyBorder="1" applyAlignment="1">
      <alignment vertical="center" wrapText="1"/>
    </xf>
    <xf numFmtId="0" fontId="61" fillId="0" borderId="39" xfId="92" applyFont="1" applyFill="1" applyBorder="1" applyAlignment="1">
      <alignment horizontal="center" vertical="center" shrinkToFit="1"/>
    </xf>
    <xf numFmtId="49" fontId="61" fillId="0" borderId="0" xfId="92" applyNumberFormat="1" applyFont="1" applyFill="1" applyBorder="1" applyAlignment="1">
      <alignment horizontal="center" vertical="center" wrapText="1"/>
    </xf>
    <xf numFmtId="49" fontId="61" fillId="0" borderId="40" xfId="92" applyNumberFormat="1" applyFont="1" applyFill="1" applyBorder="1" applyAlignment="1">
      <alignment vertical="center" wrapText="1"/>
    </xf>
    <xf numFmtId="49" fontId="61" fillId="0" borderId="0" xfId="92" applyNumberFormat="1" applyFont="1" applyFill="1" applyBorder="1" applyAlignment="1">
      <alignment vertical="center" wrapText="1"/>
    </xf>
    <xf numFmtId="0" fontId="61" fillId="0" borderId="39" xfId="92" applyNumberFormat="1" applyFont="1" applyFill="1" applyBorder="1" applyAlignment="1">
      <alignment vertical="center" wrapText="1"/>
    </xf>
    <xf numFmtId="0" fontId="61" fillId="0" borderId="0" xfId="92" applyNumberFormat="1" applyFont="1" applyFill="1" applyBorder="1" applyAlignment="1">
      <alignment vertical="center" wrapText="1"/>
    </xf>
    <xf numFmtId="0" fontId="61" fillId="0" borderId="33" xfId="92" applyFont="1" applyFill="1" applyBorder="1" applyAlignment="1">
      <alignment horizontal="center" vertical="center" shrinkToFit="1"/>
    </xf>
    <xf numFmtId="0" fontId="44" fillId="0" borderId="1" xfId="92" applyFill="1" applyBorder="1" applyAlignment="1">
      <alignment horizontal="center" vertical="center" wrapText="1"/>
    </xf>
    <xf numFmtId="49" fontId="61" fillId="0" borderId="34" xfId="92" applyNumberFormat="1" applyFont="1" applyFill="1" applyBorder="1" applyAlignment="1">
      <alignment vertical="center" wrapText="1"/>
    </xf>
    <xf numFmtId="49" fontId="61" fillId="0" borderId="1" xfId="92" applyNumberFormat="1" applyFont="1" applyFill="1" applyBorder="1" applyAlignment="1">
      <alignment vertical="center" wrapText="1"/>
    </xf>
    <xf numFmtId="0" fontId="61" fillId="0" borderId="33" xfId="92" applyNumberFormat="1" applyFont="1" applyFill="1" applyBorder="1" applyAlignment="1">
      <alignment vertical="center" wrapText="1"/>
    </xf>
    <xf numFmtId="0" fontId="61" fillId="0" borderId="1" xfId="92" applyNumberFormat="1" applyFont="1" applyFill="1" applyBorder="1" applyAlignment="1">
      <alignment vertical="center" wrapText="1"/>
    </xf>
    <xf numFmtId="0" fontId="61" fillId="0" borderId="0" xfId="92" applyFont="1" applyAlignment="1">
      <alignment horizontal="center" vertical="center" wrapText="1"/>
    </xf>
    <xf numFmtId="0" fontId="3" fillId="0" borderId="43" xfId="92" applyFont="1" applyFill="1" applyBorder="1" applyAlignment="1">
      <alignment horizontal="center" vertical="center" shrinkToFit="1"/>
    </xf>
    <xf numFmtId="0" fontId="44" fillId="0" borderId="44" xfId="92" applyNumberFormat="1" applyFont="1" applyBorder="1" applyAlignment="1" applyProtection="1">
      <alignment horizontal="left" shrinkToFit="1"/>
    </xf>
    <xf numFmtId="0" fontId="44" fillId="0" borderId="45" xfId="92" applyNumberFormat="1" applyFont="1" applyBorder="1" applyAlignment="1" applyProtection="1">
      <alignment horizontal="left" shrinkToFit="1"/>
    </xf>
    <xf numFmtId="0" fontId="44" fillId="0" borderId="46" xfId="92" applyNumberFormat="1" applyFont="1" applyBorder="1" applyAlignment="1" applyProtection="1">
      <alignment horizontal="left" shrinkToFit="1"/>
    </xf>
    <xf numFmtId="0" fontId="44" fillId="0" borderId="0" xfId="92" applyFont="1" applyBorder="1" applyAlignment="1">
      <alignment horizontal="center" wrapText="1"/>
    </xf>
    <xf numFmtId="49" fontId="46" fillId="0" borderId="0" xfId="92" applyNumberFormat="1" applyFont="1" applyBorder="1" applyAlignment="1">
      <alignment horizontal="center" vertical="center" wrapText="1"/>
    </xf>
    <xf numFmtId="0" fontId="46" fillId="0" borderId="0" xfId="92" applyNumberFormat="1" applyFont="1" applyBorder="1" applyAlignment="1">
      <alignment horizontal="center" vertical="center" wrapText="1"/>
    </xf>
    <xf numFmtId="0" fontId="46" fillId="0" borderId="0" xfId="92" applyNumberFormat="1" applyFont="1" applyBorder="1" applyAlignment="1" applyProtection="1">
      <alignment horizontal="center" vertical="center" wrapText="1"/>
    </xf>
    <xf numFmtId="0" fontId="3" fillId="0" borderId="48" xfId="92" applyFont="1" applyFill="1" applyBorder="1" applyAlignment="1">
      <alignment horizontal="center" vertical="center" shrinkToFit="1"/>
    </xf>
    <xf numFmtId="0" fontId="44" fillId="0" borderId="39" xfId="92" applyNumberFormat="1" applyFont="1" applyBorder="1" applyAlignment="1" applyProtection="1">
      <alignment horizontal="left" vertical="top" shrinkToFit="1"/>
    </xf>
    <xf numFmtId="0" fontId="44" fillId="0" borderId="0" xfId="92" applyNumberFormat="1" applyFont="1" applyBorder="1" applyAlignment="1" applyProtection="1">
      <alignment horizontal="left" vertical="top" shrinkToFit="1"/>
    </xf>
    <xf numFmtId="0" fontId="44" fillId="0" borderId="49" xfId="92" applyNumberFormat="1" applyFont="1" applyBorder="1" applyAlignment="1" applyProtection="1">
      <alignment horizontal="left" vertical="top" shrinkToFit="1"/>
    </xf>
    <xf numFmtId="0" fontId="3" fillId="0" borderId="50" xfId="92" applyFont="1" applyBorder="1" applyAlignment="1">
      <alignment horizontal="center" vertical="center" shrinkToFit="1"/>
    </xf>
    <xf numFmtId="0" fontId="44" fillId="0" borderId="29" xfId="92" applyNumberFormat="1" applyFont="1" applyBorder="1" applyAlignment="1" applyProtection="1">
      <alignment horizontal="left" shrinkToFit="1"/>
    </xf>
    <xf numFmtId="0" fontId="44" fillId="0" borderId="23" xfId="92" applyNumberFormat="1" applyFont="1" applyBorder="1" applyAlignment="1" applyProtection="1">
      <alignment horizontal="left" shrinkToFit="1"/>
    </xf>
    <xf numFmtId="0" fontId="44" fillId="0" borderId="51" xfId="92" applyNumberFormat="1" applyFont="1" applyBorder="1" applyAlignment="1" applyProtection="1">
      <alignment horizontal="left" shrinkToFit="1"/>
    </xf>
    <xf numFmtId="0" fontId="62" fillId="0" borderId="52" xfId="92" applyNumberFormat="1" applyFont="1" applyFill="1" applyBorder="1" applyAlignment="1" applyProtection="1">
      <alignment horizontal="left" shrinkToFit="1"/>
      <protection locked="0"/>
    </xf>
    <xf numFmtId="0" fontId="44" fillId="0" borderId="0" xfId="92" applyNumberFormat="1" applyFont="1" applyBorder="1" applyAlignment="1" applyProtection="1">
      <alignment horizontal="center" vertical="top" shrinkToFit="1"/>
    </xf>
    <xf numFmtId="49" fontId="3" fillId="0" borderId="0" xfId="92" applyNumberFormat="1" applyFont="1" applyBorder="1" applyAlignment="1">
      <alignment horizontal="center" shrinkToFit="1"/>
    </xf>
    <xf numFmtId="0" fontId="3" fillId="0" borderId="0" xfId="92" applyNumberFormat="1" applyFont="1" applyBorder="1" applyAlignment="1" applyProtection="1">
      <alignment horizontal="center" shrinkToFit="1"/>
    </xf>
    <xf numFmtId="0" fontId="3" fillId="0" borderId="0" xfId="92" applyNumberFormat="1" applyFont="1" applyBorder="1" applyAlignment="1">
      <alignment horizontal="center" shrinkToFit="1"/>
    </xf>
    <xf numFmtId="0" fontId="3" fillId="0" borderId="0" xfId="92" applyFont="1" applyAlignment="1">
      <alignment horizontal="center" wrapText="1"/>
    </xf>
    <xf numFmtId="0" fontId="3" fillId="0" borderId="0" xfId="92" applyFont="1" applyAlignment="1">
      <alignment horizontal="center" vertical="center" wrapText="1"/>
    </xf>
    <xf numFmtId="0" fontId="3" fillId="0" borderId="53" xfId="92" applyFont="1" applyBorder="1" applyAlignment="1">
      <alignment horizontal="center" vertical="center" shrinkToFit="1"/>
    </xf>
    <xf numFmtId="0" fontId="62" fillId="0" borderId="0" xfId="92" applyNumberFormat="1" applyFont="1" applyFill="1" applyBorder="1" applyAlignment="1" applyProtection="1">
      <alignment horizontal="left" shrinkToFit="1"/>
      <protection locked="0"/>
    </xf>
    <xf numFmtId="0" fontId="44" fillId="0" borderId="0" xfId="92" applyNumberFormat="1" applyFont="1" applyBorder="1" applyAlignment="1" applyProtection="1">
      <alignment horizontal="center" vertical="top" shrinkToFit="1"/>
      <protection locked="0"/>
    </xf>
    <xf numFmtId="0" fontId="44" fillId="0" borderId="40" xfId="92" applyNumberFormat="1" applyFont="1" applyBorder="1" applyAlignment="1" applyProtection="1">
      <alignment horizontal="center" vertical="top" shrinkToFit="1"/>
      <protection locked="0"/>
    </xf>
    <xf numFmtId="0" fontId="3" fillId="0" borderId="45" xfId="92" applyFont="1" applyBorder="1" applyAlignment="1">
      <alignment horizontal="center" vertical="center" shrinkToFit="1"/>
    </xf>
    <xf numFmtId="0" fontId="3" fillId="0" borderId="45" xfId="92" applyFont="1" applyBorder="1" applyAlignment="1">
      <alignment horizontal="center" vertical="center" wrapText="1"/>
    </xf>
    <xf numFmtId="0" fontId="3" fillId="0" borderId="45" xfId="92" applyFont="1" applyFill="1" applyBorder="1" applyAlignment="1" applyProtection="1">
      <alignment horizontal="center" vertical="center" shrinkToFit="1"/>
      <protection locked="0"/>
    </xf>
    <xf numFmtId="0" fontId="3" fillId="0" borderId="0" xfId="92" applyNumberFormat="1" applyFont="1" applyBorder="1" applyAlignment="1" applyProtection="1">
      <alignment horizontal="left" shrinkToFit="1"/>
    </xf>
    <xf numFmtId="0" fontId="44" fillId="0" borderId="0" xfId="92" applyNumberFormat="1" applyFont="1" applyBorder="1" applyAlignment="1">
      <alignment horizontal="center" vertical="top" shrinkToFit="1"/>
    </xf>
    <xf numFmtId="0" fontId="44" fillId="0" borderId="40" xfId="92" applyNumberFormat="1" applyFont="1" applyBorder="1" applyAlignment="1">
      <alignment horizontal="center" vertical="top" shrinkToFit="1"/>
    </xf>
    <xf numFmtId="0" fontId="3" fillId="0" borderId="0" xfId="92" applyFont="1" applyBorder="1" applyAlignment="1">
      <alignment horizontal="center" wrapText="1"/>
    </xf>
    <xf numFmtId="0" fontId="44" fillId="0" borderId="0" xfId="92" applyNumberFormat="1" applyFont="1" applyBorder="1" applyAlignment="1">
      <alignment horizontal="left" shrinkToFit="1"/>
    </xf>
    <xf numFmtId="0" fontId="3" fillId="0" borderId="0" xfId="92" applyNumberFormat="1" applyFont="1" applyBorder="1" applyAlignment="1">
      <alignment horizontal="left" shrinkToFit="1"/>
    </xf>
    <xf numFmtId="0" fontId="44" fillId="0" borderId="29" xfId="92" applyNumberFormat="1" applyFont="1" applyBorder="1" applyAlignment="1">
      <alignment horizontal="center" shrinkToFit="1"/>
    </xf>
    <xf numFmtId="0" fontId="44" fillId="0" borderId="1" xfId="92" applyNumberFormat="1" applyFont="1" applyBorder="1" applyAlignment="1">
      <alignment horizontal="left" shrinkToFit="1"/>
    </xf>
    <xf numFmtId="0" fontId="44" fillId="0" borderId="0" xfId="92" applyNumberFormat="1" applyFont="1" applyBorder="1" applyAlignment="1">
      <alignment horizontal="center" shrinkToFit="1"/>
    </xf>
    <xf numFmtId="0" fontId="44" fillId="0" borderId="40" xfId="92" applyNumberFormat="1" applyFont="1" applyBorder="1" applyAlignment="1">
      <alignment horizontal="center" shrinkToFit="1"/>
    </xf>
    <xf numFmtId="0" fontId="62" fillId="0" borderId="39" xfId="92" applyNumberFormat="1" applyFont="1" applyFill="1" applyBorder="1" applyAlignment="1" applyProtection="1">
      <alignment horizontal="center" shrinkToFit="1"/>
      <protection locked="0"/>
    </xf>
    <xf numFmtId="0" fontId="3" fillId="0" borderId="39" xfId="92" applyNumberFormat="1" applyFont="1" applyBorder="1" applyAlignment="1" applyProtection="1">
      <alignment horizontal="center" vertical="top" shrinkToFit="1"/>
    </xf>
    <xf numFmtId="0" fontId="44" fillId="0" borderId="0" xfId="92" applyNumberFormat="1" applyFont="1" applyBorder="1" applyAlignment="1" applyProtection="1">
      <alignment horizontal="center" shrinkToFit="1"/>
    </xf>
    <xf numFmtId="0" fontId="3" fillId="0" borderId="0" xfId="92" applyNumberFormat="1" applyFont="1" applyBorder="1" applyAlignment="1">
      <alignment horizontal="center" vertical="top" shrinkToFit="1"/>
    </xf>
    <xf numFmtId="0" fontId="3" fillId="0" borderId="39" xfId="92" applyNumberFormat="1" applyFont="1" applyBorder="1" applyAlignment="1" applyProtection="1">
      <alignment horizontal="center" shrinkToFit="1"/>
    </xf>
    <xf numFmtId="0" fontId="62" fillId="0" borderId="47" xfId="92" applyNumberFormat="1" applyFont="1" applyFill="1" applyBorder="1" applyAlignment="1" applyProtection="1">
      <alignment horizontal="left" shrinkToFit="1"/>
      <protection locked="0"/>
    </xf>
    <xf numFmtId="0" fontId="3" fillId="0" borderId="0" xfId="92" applyNumberFormat="1" applyFont="1" applyBorder="1" applyAlignment="1">
      <alignment horizontal="center" shrinkToFit="1"/>
    </xf>
    <xf numFmtId="0" fontId="3" fillId="0" borderId="39" xfId="92" applyNumberFormat="1" applyFont="1" applyFill="1" applyBorder="1" applyAlignment="1">
      <alignment horizontal="center" shrinkToFit="1"/>
    </xf>
    <xf numFmtId="0" fontId="44" fillId="0" borderId="0" xfId="92" applyFont="1" applyBorder="1" applyAlignment="1" applyProtection="1">
      <alignment horizontal="center" wrapText="1"/>
    </xf>
    <xf numFmtId="0" fontId="44" fillId="0" borderId="40" xfId="92" applyNumberFormat="1" applyFont="1" applyBorder="1" applyAlignment="1">
      <alignment horizontal="center" shrinkToFit="1"/>
    </xf>
    <xf numFmtId="0" fontId="44" fillId="0" borderId="39" xfId="92" applyNumberFormat="1" applyFont="1" applyBorder="1" applyAlignment="1" applyProtection="1">
      <alignment horizontal="center" vertical="top" shrinkToFit="1"/>
    </xf>
    <xf numFmtId="0" fontId="44" fillId="0" borderId="39" xfId="92" applyNumberFormat="1" applyFont="1" applyBorder="1" applyAlignment="1">
      <alignment horizontal="center" shrinkToFit="1"/>
    </xf>
    <xf numFmtId="0" fontId="3" fillId="0" borderId="0" xfId="92" applyNumberFormat="1" applyFont="1" applyBorder="1" applyAlignment="1" applyProtection="1">
      <alignment horizontal="center" vertical="top" shrinkToFit="1"/>
    </xf>
    <xf numFmtId="0" fontId="44" fillId="0" borderId="41" xfId="92" applyNumberFormat="1" applyFont="1" applyBorder="1" applyAlignment="1" applyProtection="1">
      <alignment horizontal="left" vertical="top" shrinkToFit="1"/>
    </xf>
    <xf numFmtId="0" fontId="44" fillId="0" borderId="42" xfId="92" applyNumberFormat="1" applyFont="1" applyBorder="1" applyAlignment="1" applyProtection="1">
      <alignment horizontal="left" vertical="top" shrinkToFit="1"/>
    </xf>
    <xf numFmtId="0" fontId="44" fillId="0" borderId="54" xfId="92" applyNumberFormat="1" applyFont="1" applyBorder="1" applyAlignment="1" applyProtection="1">
      <alignment horizontal="left" vertical="top" shrinkToFit="1"/>
    </xf>
    <xf numFmtId="0" fontId="3" fillId="0" borderId="0" xfId="92" applyFont="1" applyBorder="1" applyAlignment="1">
      <alignment horizontal="center" vertical="center" shrinkToFit="1"/>
    </xf>
    <xf numFmtId="0" fontId="3" fillId="0" borderId="0" xfId="92" applyFont="1" applyBorder="1" applyAlignment="1">
      <alignment horizontal="center" vertical="center" wrapText="1"/>
    </xf>
    <xf numFmtId="0" fontId="3" fillId="0" borderId="0" xfId="92" applyFont="1" applyFill="1" applyBorder="1" applyAlignment="1" applyProtection="1">
      <alignment horizontal="center" vertical="center" shrinkToFit="1"/>
      <protection locked="0"/>
    </xf>
    <xf numFmtId="0" fontId="44" fillId="0" borderId="0" xfId="92" applyNumberFormat="1" applyFont="1" applyBorder="1" applyAlignment="1" applyProtection="1">
      <alignment horizontal="center" shrinkToFit="1"/>
    </xf>
    <xf numFmtId="0" fontId="62" fillId="0" borderId="0" xfId="92" applyFont="1" applyAlignment="1">
      <alignment vertical="center" shrinkToFit="1"/>
    </xf>
    <xf numFmtId="49" fontId="63" fillId="0" borderId="0" xfId="92" applyNumberFormat="1" applyFont="1" applyFill="1" applyBorder="1" applyAlignment="1">
      <alignment horizontal="center" vertical="center" shrinkToFit="1"/>
    </xf>
    <xf numFmtId="49" fontId="63" fillId="0" borderId="0" xfId="92" applyNumberFormat="1" applyFont="1" applyFill="1" applyBorder="1" applyAlignment="1">
      <alignment horizontal="center" vertical="center" shrinkToFit="1"/>
    </xf>
    <xf numFmtId="0" fontId="63" fillId="0" borderId="0" xfId="92" applyNumberFormat="1" applyFont="1" applyFill="1" applyBorder="1" applyAlignment="1">
      <alignment horizontal="center" vertical="center" wrapText="1" shrinkToFit="1"/>
    </xf>
    <xf numFmtId="0" fontId="51" fillId="0" borderId="0" xfId="92" applyFont="1" applyBorder="1" applyAlignment="1">
      <alignment vertical="center" wrapText="1"/>
    </xf>
    <xf numFmtId="0" fontId="51" fillId="0" borderId="0" xfId="92" applyFont="1" applyFill="1" applyBorder="1" applyAlignment="1">
      <alignment horizontal="center" vertical="center" wrapText="1"/>
    </xf>
    <xf numFmtId="49" fontId="62" fillId="0" borderId="0" xfId="92" applyNumberFormat="1" applyFont="1" applyBorder="1" applyAlignment="1" applyProtection="1">
      <alignment horizontal="left" shrinkToFit="1"/>
    </xf>
    <xf numFmtId="0" fontId="3" fillId="0" borderId="0" xfId="92" applyFont="1" applyBorder="1" applyAlignment="1">
      <alignment horizontal="center" shrinkToFit="1"/>
    </xf>
    <xf numFmtId="0" fontId="51" fillId="0" borderId="0" xfId="92" applyFont="1" applyBorder="1" applyAlignment="1">
      <alignment horizontal="center" vertical="center" shrinkToFit="1"/>
    </xf>
    <xf numFmtId="0" fontId="3" fillId="0" borderId="0" xfId="92" applyFont="1" applyBorder="1" applyAlignment="1">
      <alignment horizontal="center" vertical="center" shrinkToFit="1"/>
    </xf>
    <xf numFmtId="0" fontId="3" fillId="0" borderId="0" xfId="92" applyFont="1" applyBorder="1" applyAlignment="1">
      <alignment vertical="center" wrapText="1"/>
    </xf>
    <xf numFmtId="0" fontId="3" fillId="0" borderId="0" xfId="92" applyFont="1" applyFill="1" applyBorder="1" applyAlignment="1">
      <alignment horizontal="center" vertical="center" wrapText="1"/>
    </xf>
    <xf numFmtId="0" fontId="3" fillId="0" borderId="39" xfId="92" applyNumberFormat="1" applyFont="1" applyBorder="1" applyAlignment="1" applyProtection="1">
      <alignment horizontal="center" shrinkToFit="1"/>
    </xf>
    <xf numFmtId="0" fontId="3" fillId="0" borderId="0" xfId="92" applyNumberFormat="1" applyFont="1" applyBorder="1" applyAlignment="1" applyProtection="1">
      <alignment horizontal="center" shrinkToFit="1"/>
    </xf>
    <xf numFmtId="49" fontId="3" fillId="0" borderId="0" xfId="92" applyNumberFormat="1" applyFont="1" applyBorder="1" applyAlignment="1" applyProtection="1">
      <alignment horizontal="center" vertical="top" shrinkToFit="1"/>
    </xf>
    <xf numFmtId="0" fontId="3" fillId="0" borderId="0" xfId="92" applyFont="1" applyBorder="1" applyAlignment="1">
      <alignment vertical="center" shrinkToFit="1"/>
    </xf>
    <xf numFmtId="0" fontId="3" fillId="0" borderId="0" xfId="92" applyNumberFormat="1" applyFont="1" applyBorder="1" applyAlignment="1">
      <alignment horizontal="center" vertical="center" shrinkToFit="1"/>
    </xf>
    <xf numFmtId="0" fontId="51" fillId="0" borderId="0" xfId="92" applyFont="1" applyBorder="1" applyAlignment="1">
      <alignment vertical="center" shrinkToFit="1"/>
    </xf>
    <xf numFmtId="0" fontId="64" fillId="0" borderId="29" xfId="92" applyFont="1" applyFill="1" applyBorder="1" applyAlignment="1" applyProtection="1">
      <alignment horizontal="center" vertical="center" wrapText="1"/>
      <protection locked="0"/>
    </xf>
    <xf numFmtId="0" fontId="3" fillId="0" borderId="0" xfId="92" applyFont="1" applyBorder="1" applyAlignment="1" applyProtection="1">
      <alignment horizontal="center" vertical="top" wrapText="1"/>
    </xf>
    <xf numFmtId="0" fontId="3" fillId="0" borderId="0" xfId="92" applyFont="1" applyAlignment="1">
      <alignment horizontal="left" vertical="center"/>
    </xf>
    <xf numFmtId="0" fontId="3" fillId="0" borderId="39" xfId="92" applyFont="1" applyBorder="1" applyAlignment="1" applyProtection="1">
      <alignment horizontal="center" vertical="center" wrapText="1"/>
    </xf>
    <xf numFmtId="0" fontId="3" fillId="0" borderId="0" xfId="92" applyFont="1" applyBorder="1" applyAlignment="1">
      <alignment horizontal="left" vertical="center"/>
    </xf>
    <xf numFmtId="0" fontId="3" fillId="0" borderId="0" xfId="92" applyFont="1" applyBorder="1" applyAlignment="1">
      <alignment horizontal="right" vertical="center"/>
    </xf>
    <xf numFmtId="0" fontId="3" fillId="0" borderId="0" xfId="92" applyFont="1" applyAlignment="1">
      <alignment vertical="center" shrinkToFit="1"/>
    </xf>
    <xf numFmtId="0" fontId="3" fillId="0" borderId="0" xfId="92" applyNumberFormat="1" applyFont="1" applyAlignment="1">
      <alignment vertical="center" shrinkToFit="1"/>
    </xf>
    <xf numFmtId="0" fontId="3" fillId="0" borderId="0" xfId="92" applyNumberFormat="1" applyFont="1" applyBorder="1" applyAlignment="1">
      <alignment vertical="center" shrinkToFit="1"/>
    </xf>
    <xf numFmtId="0" fontId="65" fillId="0" borderId="0" xfId="92" applyFont="1" applyBorder="1" applyAlignment="1">
      <alignment vertical="center" shrinkToFit="1"/>
    </xf>
    <xf numFmtId="0" fontId="3" fillId="0" borderId="1" xfId="92" applyNumberFormat="1" applyFont="1" applyBorder="1" applyAlignment="1">
      <alignment vertical="center" wrapText="1"/>
    </xf>
    <xf numFmtId="0" fontId="62" fillId="0" borderId="0" xfId="92" applyFont="1" applyBorder="1" applyAlignment="1">
      <alignment vertical="center" shrinkToFit="1"/>
    </xf>
    <xf numFmtId="0" fontId="5" fillId="0" borderId="0" xfId="92" applyNumberFormat="1" applyFont="1" applyAlignment="1">
      <alignment horizontal="center" vertical="top" shrinkToFit="1"/>
    </xf>
    <xf numFmtId="0" fontId="5" fillId="0" borderId="0" xfId="92" applyNumberFormat="1" applyFont="1" applyBorder="1" applyAlignment="1">
      <alignment horizontal="center" vertical="top" wrapText="1"/>
    </xf>
    <xf numFmtId="0" fontId="5" fillId="0" borderId="0" xfId="92" applyNumberFormat="1" applyFont="1" applyAlignment="1">
      <alignment horizontal="center" vertical="top" wrapText="1"/>
    </xf>
    <xf numFmtId="0" fontId="5" fillId="0" borderId="0" xfId="92" applyFont="1" applyBorder="1" applyAlignment="1">
      <alignment horizontal="center" vertical="top" wrapText="1"/>
    </xf>
    <xf numFmtId="0" fontId="3" fillId="0" borderId="0" xfId="92" applyNumberFormat="1" applyFont="1" applyBorder="1" applyAlignment="1" applyProtection="1"/>
    <xf numFmtId="0" fontId="5" fillId="0" borderId="0" xfId="92" applyNumberFormat="1" applyFont="1" applyAlignment="1">
      <alignment horizontal="right"/>
    </xf>
    <xf numFmtId="0" fontId="3" fillId="0" borderId="0" xfId="92" applyNumberFormat="1" applyFont="1" applyFill="1" applyBorder="1" applyAlignment="1" applyProtection="1">
      <alignment shrinkToFit="1"/>
    </xf>
    <xf numFmtId="0" fontId="3" fillId="0" borderId="0" xfId="92" applyNumberFormat="1" applyFont="1" applyFill="1" applyBorder="1" applyAlignment="1" applyProtection="1">
      <alignment horizontal="center" shrinkToFit="1"/>
    </xf>
    <xf numFmtId="0" fontId="46" fillId="0" borderId="0" xfId="92" applyNumberFormat="1" applyFont="1" applyFill="1" applyAlignment="1">
      <alignment horizontal="center" vertical="center" wrapText="1"/>
    </xf>
    <xf numFmtId="0" fontId="3" fillId="0" borderId="0" xfId="92" applyNumberFormat="1" applyFont="1" applyFill="1" applyBorder="1" applyAlignment="1" applyProtection="1">
      <alignment horizontal="center" shrinkToFit="1"/>
    </xf>
    <xf numFmtId="0" fontId="3" fillId="0" borderId="0" xfId="92" applyNumberFormat="1" applyFont="1" applyFill="1" applyBorder="1" applyAlignment="1" applyProtection="1">
      <alignment horizontal="center" vertical="top" shrinkToFit="1"/>
    </xf>
    <xf numFmtId="0" fontId="3" fillId="0" borderId="39" xfId="92" applyNumberFormat="1" applyFont="1" applyFill="1" applyBorder="1" applyAlignment="1">
      <alignment horizontal="center" shrinkToFit="1"/>
    </xf>
    <xf numFmtId="0" fontId="3" fillId="0" borderId="0" xfId="92" applyNumberFormat="1" applyFont="1" applyFill="1" applyBorder="1" applyAlignment="1">
      <alignment horizontal="left" shrinkToFit="1"/>
    </xf>
    <xf numFmtId="0" fontId="3" fillId="0" borderId="0" xfId="92" applyNumberFormat="1" applyFont="1" applyFill="1" applyBorder="1" applyAlignment="1" applyProtection="1">
      <alignment horizontal="center" vertical="center"/>
    </xf>
    <xf numFmtId="0" fontId="3" fillId="0" borderId="0" xfId="92" applyNumberFormat="1" applyFont="1" applyFill="1" applyBorder="1" applyAlignment="1">
      <alignment vertical="center"/>
    </xf>
    <xf numFmtId="0" fontId="3" fillId="0" borderId="0" xfId="92" applyNumberFormat="1" applyFont="1" applyFill="1" applyBorder="1" applyAlignment="1">
      <alignment vertical="center" shrinkToFit="1"/>
    </xf>
    <xf numFmtId="0" fontId="3" fillId="0" borderId="0" xfId="92" applyNumberFormat="1" applyFont="1" applyFill="1" applyBorder="1" applyAlignment="1" applyProtection="1">
      <alignment horizontal="center" wrapText="1"/>
    </xf>
    <xf numFmtId="0" fontId="3" fillId="0" borderId="0" xfId="92" applyNumberFormat="1" applyFont="1" applyBorder="1" applyAlignment="1">
      <alignment vertical="center" wrapText="1"/>
    </xf>
    <xf numFmtId="0" fontId="45" fillId="0" borderId="0" xfId="92" applyFont="1" applyFill="1" applyAlignment="1">
      <alignment horizontal="right" vertical="center" wrapText="1"/>
    </xf>
    <xf numFmtId="0" fontId="3" fillId="0" borderId="0" xfId="92" applyFont="1" applyFill="1" applyAlignment="1">
      <alignment vertical="center"/>
    </xf>
    <xf numFmtId="0" fontId="3" fillId="0" borderId="0" xfId="92" applyFont="1" applyFill="1" applyAlignment="1">
      <alignment horizontal="center" vertical="center" wrapText="1"/>
    </xf>
    <xf numFmtId="0" fontId="3" fillId="0" borderId="0" xfId="92" applyNumberFormat="1" applyFont="1" applyFill="1" applyAlignment="1">
      <alignment horizontal="right" vertical="center" wrapText="1"/>
    </xf>
    <xf numFmtId="0" fontId="5" fillId="0" borderId="0" xfId="92" applyFont="1" applyFill="1" applyBorder="1" applyAlignment="1" applyProtection="1">
      <alignment horizontal="right" wrapText="1"/>
    </xf>
    <xf numFmtId="0" fontId="3" fillId="0" borderId="1" xfId="92" applyNumberFormat="1" applyFont="1" applyFill="1" applyBorder="1" applyAlignment="1" applyProtection="1">
      <alignment horizontal="center"/>
    </xf>
    <xf numFmtId="0" fontId="3" fillId="0" borderId="0" xfId="92" applyNumberFormat="1" applyFont="1" applyFill="1" applyBorder="1" applyAlignment="1"/>
    <xf numFmtId="0" fontId="3" fillId="0" borderId="0" xfId="92" applyFont="1" applyFill="1" applyBorder="1" applyAlignment="1"/>
    <xf numFmtId="0" fontId="3" fillId="0" borderId="0" xfId="92" applyNumberFormat="1" applyFont="1" applyFill="1" applyBorder="1" applyAlignment="1" applyProtection="1">
      <alignment horizontal="center"/>
    </xf>
    <xf numFmtId="0" fontId="5" fillId="0" borderId="0" xfId="92" applyNumberFormat="1" applyFont="1" applyFill="1" applyBorder="1" applyAlignment="1"/>
    <xf numFmtId="0" fontId="5" fillId="0" borderId="0" xfId="92" applyNumberFormat="1" applyFont="1" applyFill="1" applyAlignment="1">
      <alignment horizontal="right"/>
    </xf>
    <xf numFmtId="0" fontId="3" fillId="0" borderId="0" xfId="92" applyFont="1" applyFill="1" applyAlignment="1"/>
    <xf numFmtId="0" fontId="5" fillId="0" borderId="0" xfId="92" applyFont="1" applyFill="1" applyAlignment="1">
      <alignment horizontal="center" vertical="center" shrinkToFit="1"/>
    </xf>
    <xf numFmtId="0" fontId="3" fillId="0" borderId="0" xfId="92" applyNumberFormat="1" applyFont="1" applyFill="1" applyBorder="1" applyAlignment="1" applyProtection="1">
      <alignment vertical="center"/>
    </xf>
    <xf numFmtId="0" fontId="3" fillId="0" borderId="0" xfId="92" applyFont="1" applyFill="1" applyBorder="1" applyAlignment="1">
      <alignment vertical="center"/>
    </xf>
    <xf numFmtId="0" fontId="5" fillId="0" borderId="0" xfId="92" applyFont="1" applyFill="1" applyAlignment="1">
      <alignment horizontal="center" vertical="center"/>
    </xf>
    <xf numFmtId="0" fontId="3" fillId="0" borderId="0" xfId="92" applyFont="1" applyFill="1" applyBorder="1" applyAlignment="1" applyProtection="1">
      <alignment horizontal="center" vertical="center"/>
    </xf>
    <xf numFmtId="0" fontId="5" fillId="0" borderId="0" xfId="92" applyNumberFormat="1" applyFont="1" applyFill="1" applyBorder="1" applyAlignment="1">
      <alignment vertical="center"/>
    </xf>
    <xf numFmtId="0" fontId="5" fillId="0" borderId="0" xfId="92" applyNumberFormat="1" applyFont="1" applyFill="1" applyAlignment="1">
      <alignment horizontal="right" vertical="center"/>
    </xf>
    <xf numFmtId="0" fontId="46" fillId="0" borderId="0" xfId="92" applyNumberFormat="1" applyFont="1" applyFill="1" applyAlignment="1">
      <alignment vertical="center" wrapText="1"/>
    </xf>
    <xf numFmtId="0" fontId="46" fillId="0" borderId="0" xfId="92" applyFont="1" applyFill="1" applyAlignment="1">
      <alignment horizontal="center" vertical="center" wrapText="1"/>
    </xf>
    <xf numFmtId="0" fontId="61" fillId="0" borderId="40" xfId="92" applyNumberFormat="1" applyFont="1" applyFill="1" applyBorder="1" applyAlignment="1">
      <alignment vertical="center" wrapText="1"/>
    </xf>
    <xf numFmtId="0" fontId="61" fillId="0" borderId="34" xfId="92" applyNumberFormat="1" applyFont="1" applyFill="1" applyBorder="1" applyAlignment="1">
      <alignment vertical="center" wrapText="1"/>
    </xf>
    <xf numFmtId="0" fontId="61" fillId="0" borderId="0" xfId="92" applyFont="1" applyFill="1" applyAlignment="1">
      <alignment horizontal="center" vertical="center" wrapText="1"/>
    </xf>
    <xf numFmtId="0" fontId="3" fillId="0" borderId="43" xfId="92" applyFont="1" applyFill="1" applyBorder="1" applyAlignment="1">
      <alignment horizontal="center" vertical="center" shrinkToFit="1"/>
    </xf>
    <xf numFmtId="0" fontId="68" fillId="0" borderId="44" xfId="92" applyNumberFormat="1" applyFont="1" applyFill="1" applyBorder="1" applyAlignment="1" applyProtection="1">
      <alignment horizontal="left" shrinkToFit="1"/>
    </xf>
    <xf numFmtId="0" fontId="68" fillId="0" borderId="45" xfId="92" applyNumberFormat="1" applyFont="1" applyFill="1" applyBorder="1" applyAlignment="1" applyProtection="1">
      <alignment horizontal="left" shrinkToFit="1"/>
    </xf>
    <xf numFmtId="0" fontId="68" fillId="0" borderId="46" xfId="92" applyNumberFormat="1" applyFont="1" applyFill="1" applyBorder="1" applyAlignment="1" applyProtection="1">
      <alignment horizontal="left" shrinkToFit="1"/>
    </xf>
    <xf numFmtId="0" fontId="68" fillId="0" borderId="0" xfId="92" applyFont="1" applyFill="1" applyBorder="1" applyAlignment="1">
      <alignment horizontal="center" wrapText="1"/>
    </xf>
    <xf numFmtId="49" fontId="70" fillId="0" borderId="0" xfId="92" applyNumberFormat="1" applyFont="1" applyFill="1" applyBorder="1" applyAlignment="1">
      <alignment horizontal="center" vertical="center" wrapText="1"/>
    </xf>
    <xf numFmtId="0" fontId="66" fillId="0" borderId="0" xfId="92" applyNumberFormat="1" applyFont="1" applyFill="1" applyBorder="1" applyAlignment="1">
      <alignment horizontal="center" vertical="center" wrapText="1"/>
    </xf>
    <xf numFmtId="0" fontId="46" fillId="0" borderId="0" xfId="92" applyNumberFormat="1" applyFont="1" applyFill="1" applyBorder="1" applyAlignment="1" applyProtection="1">
      <alignment horizontal="center" vertical="center" wrapText="1"/>
    </xf>
    <xf numFmtId="0" fontId="46" fillId="0" borderId="0" xfId="92" applyNumberFormat="1" applyFont="1" applyFill="1" applyBorder="1" applyAlignment="1">
      <alignment horizontal="center" vertical="center" wrapText="1"/>
    </xf>
    <xf numFmtId="0" fontId="3" fillId="0" borderId="48" xfId="92" applyFont="1" applyFill="1" applyBorder="1" applyAlignment="1">
      <alignment horizontal="center" vertical="center" shrinkToFit="1"/>
    </xf>
    <xf numFmtId="0" fontId="68" fillId="0" borderId="33" xfId="92" applyNumberFormat="1" applyFont="1" applyFill="1" applyBorder="1" applyAlignment="1" applyProtection="1">
      <alignment horizontal="left" shrinkToFit="1"/>
    </xf>
    <xf numFmtId="0" fontId="68" fillId="0" borderId="1" xfId="92" applyNumberFormat="1" applyFont="1" applyFill="1" applyBorder="1" applyAlignment="1" applyProtection="1">
      <alignment horizontal="left" shrinkToFit="1"/>
    </xf>
    <xf numFmtId="0" fontId="68" fillId="0" borderId="55" xfId="92" applyNumberFormat="1" applyFont="1" applyFill="1" applyBorder="1" applyAlignment="1" applyProtection="1">
      <alignment horizontal="left" shrinkToFit="1"/>
    </xf>
    <xf numFmtId="0" fontId="68" fillId="0" borderId="0" xfId="92" applyNumberFormat="1" applyFont="1" applyFill="1" applyBorder="1" applyAlignment="1" applyProtection="1">
      <alignment horizontal="center" shrinkToFit="1"/>
    </xf>
    <xf numFmtId="49" fontId="68" fillId="0" borderId="0" xfId="92" applyNumberFormat="1" applyFont="1" applyFill="1" applyBorder="1" applyAlignment="1">
      <alignment horizontal="center" shrinkToFit="1"/>
    </xf>
    <xf numFmtId="0" fontId="69" fillId="0" borderId="0" xfId="92" applyNumberFormat="1" applyFont="1" applyFill="1" applyBorder="1" applyAlignment="1" applyProtection="1">
      <alignment horizontal="center" shrinkToFit="1"/>
    </xf>
    <xf numFmtId="0" fontId="69" fillId="0" borderId="0" xfId="92" applyNumberFormat="1" applyFont="1" applyFill="1" applyBorder="1" applyAlignment="1">
      <alignment horizontal="center" shrinkToFit="1"/>
    </xf>
    <xf numFmtId="0" fontId="3" fillId="0" borderId="0" xfId="92" applyNumberFormat="1" applyFont="1" applyFill="1" applyBorder="1" applyAlignment="1">
      <alignment horizontal="center" shrinkToFit="1"/>
    </xf>
    <xf numFmtId="0" fontId="3" fillId="0" borderId="0" xfId="92" applyFont="1" applyFill="1" applyAlignment="1">
      <alignment horizontal="center" wrapText="1"/>
    </xf>
    <xf numFmtId="0" fontId="68" fillId="0" borderId="29" xfId="92" applyNumberFormat="1" applyFont="1" applyFill="1" applyBorder="1" applyAlignment="1" applyProtection="1">
      <alignment horizontal="left" vertical="center" shrinkToFit="1"/>
    </xf>
    <xf numFmtId="0" fontId="68" fillId="0" borderId="23" xfId="92" applyNumberFormat="1" applyFont="1" applyFill="1" applyBorder="1" applyAlignment="1" applyProtection="1">
      <alignment horizontal="left" vertical="center" shrinkToFit="1"/>
    </xf>
    <xf numFmtId="0" fontId="68" fillId="0" borderId="51" xfId="92" applyNumberFormat="1" applyFont="1" applyFill="1" applyBorder="1" applyAlignment="1" applyProtection="1">
      <alignment horizontal="left" vertical="center" shrinkToFit="1"/>
    </xf>
    <xf numFmtId="0" fontId="71" fillId="0" borderId="52" xfId="92" applyNumberFormat="1" applyFont="1" applyFill="1" applyBorder="1" applyAlignment="1" applyProtection="1">
      <alignment horizontal="left" shrinkToFit="1"/>
      <protection locked="0"/>
    </xf>
    <xf numFmtId="0" fontId="68" fillId="0" borderId="0" xfId="92" applyNumberFormat="1" applyFont="1" applyFill="1" applyBorder="1" applyAlignment="1" applyProtection="1">
      <alignment horizontal="center" vertical="top" shrinkToFit="1"/>
    </xf>
    <xf numFmtId="0" fontId="68" fillId="0" borderId="41" xfId="92" applyNumberFormat="1" applyFont="1" applyFill="1" applyBorder="1" applyAlignment="1" applyProtection="1">
      <alignment horizontal="left" vertical="center" shrinkToFit="1"/>
    </xf>
    <xf numFmtId="0" fontId="68" fillId="0" borderId="42" xfId="92" applyNumberFormat="1" applyFont="1" applyFill="1" applyBorder="1" applyAlignment="1" applyProtection="1">
      <alignment horizontal="left" vertical="center" shrinkToFit="1"/>
    </xf>
    <xf numFmtId="0" fontId="68" fillId="0" borderId="54" xfId="92" applyNumberFormat="1" applyFont="1" applyFill="1" applyBorder="1" applyAlignment="1" applyProtection="1">
      <alignment horizontal="left" vertical="center" shrinkToFit="1"/>
    </xf>
    <xf numFmtId="0" fontId="69" fillId="0" borderId="0" xfId="92" applyNumberFormat="1" applyFont="1" applyFill="1" applyBorder="1" applyAlignment="1" applyProtection="1">
      <alignment horizontal="left" vertical="center" shrinkToFit="1"/>
    </xf>
    <xf numFmtId="0" fontId="69" fillId="0" borderId="0" xfId="92" applyNumberFormat="1" applyFont="1" applyFill="1" applyBorder="1" applyAlignment="1">
      <alignment horizontal="center" vertical="center" shrinkToFit="1"/>
    </xf>
    <xf numFmtId="0" fontId="69" fillId="0" borderId="40" xfId="92" applyNumberFormat="1" applyFont="1" applyFill="1" applyBorder="1" applyAlignment="1">
      <alignment horizontal="center" vertical="center" shrinkToFit="1"/>
    </xf>
    <xf numFmtId="0" fontId="69" fillId="0" borderId="0" xfId="92" applyNumberFormat="1" applyFont="1" applyFill="1" applyBorder="1" applyAlignment="1" applyProtection="1">
      <alignment horizontal="center" vertical="top" shrinkToFit="1"/>
    </xf>
    <xf numFmtId="0" fontId="68" fillId="0" borderId="45" xfId="92" applyNumberFormat="1" applyFont="1" applyFill="1" applyBorder="1" applyAlignment="1">
      <alignment horizontal="left" vertical="center" shrinkToFit="1"/>
    </xf>
    <xf numFmtId="0" fontId="69" fillId="0" borderId="0" xfId="92" applyNumberFormat="1" applyFont="1" applyFill="1" applyBorder="1" applyAlignment="1">
      <alignment horizontal="left" vertical="center" shrinkToFit="1"/>
    </xf>
    <xf numFmtId="0" fontId="68" fillId="0" borderId="1" xfId="92" applyNumberFormat="1" applyFont="1" applyFill="1" applyBorder="1" applyAlignment="1">
      <alignment horizontal="left" vertical="center" shrinkToFit="1"/>
    </xf>
    <xf numFmtId="0" fontId="72" fillId="0" borderId="39" xfId="92" applyNumberFormat="1" applyFont="1" applyFill="1" applyBorder="1" applyAlignment="1" applyProtection="1">
      <alignment horizontal="center" shrinkToFit="1"/>
      <protection locked="0"/>
    </xf>
    <xf numFmtId="0" fontId="69" fillId="0" borderId="39" xfId="92" applyNumberFormat="1" applyFont="1" applyFill="1" applyBorder="1" applyAlignment="1" applyProtection="1">
      <alignment horizontal="center" vertical="top" shrinkToFit="1"/>
    </xf>
    <xf numFmtId="0" fontId="68" fillId="0" borderId="44" xfId="92" applyNumberFormat="1" applyFont="1" applyFill="1" applyBorder="1" applyAlignment="1" applyProtection="1">
      <alignment horizontal="left" vertical="center" shrinkToFit="1"/>
    </xf>
    <xf numFmtId="0" fontId="68" fillId="0" borderId="45" xfId="92" applyNumberFormat="1" applyFont="1" applyFill="1" applyBorder="1" applyAlignment="1" applyProtection="1">
      <alignment horizontal="left" vertical="center" shrinkToFit="1"/>
    </xf>
    <xf numFmtId="0" fontId="68" fillId="0" borderId="46" xfId="92" applyNumberFormat="1" applyFont="1" applyFill="1" applyBorder="1" applyAlignment="1" applyProtection="1">
      <alignment horizontal="left" vertical="center" shrinkToFit="1"/>
    </xf>
    <xf numFmtId="0" fontId="68" fillId="0" borderId="0" xfId="92" applyNumberFormat="1" applyFont="1" applyFill="1" applyBorder="1" applyAlignment="1">
      <alignment horizontal="center" vertical="top" shrinkToFit="1"/>
    </xf>
    <xf numFmtId="0" fontId="68" fillId="0" borderId="33" xfId="92" applyNumberFormat="1" applyFont="1" applyFill="1" applyBorder="1" applyAlignment="1" applyProtection="1">
      <alignment horizontal="left" vertical="center" shrinkToFit="1"/>
    </xf>
    <xf numFmtId="0" fontId="68" fillId="0" borderId="1" xfId="92" applyNumberFormat="1" applyFont="1" applyFill="1" applyBorder="1" applyAlignment="1" applyProtection="1">
      <alignment horizontal="left" vertical="center" shrinkToFit="1"/>
    </xf>
    <xf numFmtId="0" fontId="68" fillId="0" borderId="55" xfId="92" applyNumberFormat="1" applyFont="1" applyFill="1" applyBorder="1" applyAlignment="1" applyProtection="1">
      <alignment horizontal="left" vertical="center" shrinkToFit="1"/>
    </xf>
    <xf numFmtId="0" fontId="69" fillId="0" borderId="39" xfId="92" applyNumberFormat="1" applyFont="1" applyFill="1" applyBorder="1" applyAlignment="1" applyProtection="1">
      <alignment horizontal="center" shrinkToFit="1"/>
    </xf>
    <xf numFmtId="0" fontId="69" fillId="0" borderId="47" xfId="92" applyNumberFormat="1" applyFont="1" applyFill="1" applyBorder="1" applyAlignment="1" applyProtection="1">
      <alignment horizontal="left" vertical="center" shrinkToFit="1"/>
    </xf>
    <xf numFmtId="0" fontId="71" fillId="0" borderId="39" xfId="92" applyNumberFormat="1" applyFont="1" applyFill="1" applyBorder="1" applyAlignment="1" applyProtection="1">
      <alignment horizontal="center" shrinkToFit="1"/>
      <protection locked="0"/>
    </xf>
    <xf numFmtId="0" fontId="68" fillId="0" borderId="0" xfId="92" applyFont="1" applyFill="1" applyBorder="1" applyAlignment="1" applyProtection="1">
      <alignment horizontal="center" wrapText="1"/>
    </xf>
    <xf numFmtId="0" fontId="69" fillId="0" borderId="0" xfId="92" applyNumberFormat="1" applyFont="1" applyFill="1" applyBorder="1" applyAlignment="1">
      <alignment horizontal="center" vertical="top" shrinkToFit="1"/>
    </xf>
    <xf numFmtId="0" fontId="69" fillId="0" borderId="40" xfId="92" applyNumberFormat="1" applyFont="1" applyFill="1" applyBorder="1" applyAlignment="1">
      <alignment horizontal="center" shrinkToFit="1"/>
    </xf>
    <xf numFmtId="0" fontId="3" fillId="0" borderId="0" xfId="92" applyFont="1" applyFill="1" applyBorder="1" applyAlignment="1">
      <alignment horizontal="center" wrapText="1"/>
    </xf>
    <xf numFmtId="49" fontId="3" fillId="0" borderId="0" xfId="92" applyNumberFormat="1" applyFont="1" applyFill="1" applyBorder="1" applyAlignment="1">
      <alignment wrapText="1"/>
    </xf>
    <xf numFmtId="0" fontId="69" fillId="0" borderId="40" xfId="92" applyNumberFormat="1" applyFont="1" applyFill="1" applyBorder="1" applyAlignment="1">
      <alignment horizontal="center" vertical="top" shrinkToFit="1"/>
    </xf>
    <xf numFmtId="0" fontId="68" fillId="0" borderId="0" xfId="92" applyFont="1" applyFill="1" applyBorder="1" applyAlignment="1" applyProtection="1">
      <alignment horizontal="center" vertical="top" wrapText="1"/>
    </xf>
    <xf numFmtId="0" fontId="68" fillId="0" borderId="0" xfId="92" applyNumberFormat="1" applyFont="1" applyFill="1" applyBorder="1" applyAlignment="1">
      <alignment horizontal="center" shrinkToFit="1"/>
    </xf>
    <xf numFmtId="0" fontId="3" fillId="0" borderId="45" xfId="92" applyFont="1" applyFill="1" applyBorder="1" applyAlignment="1">
      <alignment horizontal="center" vertical="center" shrinkToFit="1"/>
    </xf>
    <xf numFmtId="0" fontId="3" fillId="0" borderId="45" xfId="92" applyFont="1" applyFill="1" applyBorder="1" applyAlignment="1">
      <alignment horizontal="center" vertical="center" wrapText="1"/>
    </xf>
    <xf numFmtId="0" fontId="3" fillId="0" borderId="45" xfId="92" applyFont="1" applyFill="1" applyBorder="1" applyAlignment="1" applyProtection="1">
      <alignment horizontal="center" vertical="center" shrinkToFit="1"/>
    </xf>
    <xf numFmtId="0" fontId="3" fillId="0" borderId="42" xfId="92" applyFont="1" applyFill="1" applyBorder="1" applyAlignment="1">
      <alignment horizontal="center" vertical="center" shrinkToFit="1"/>
    </xf>
    <xf numFmtId="0" fontId="3" fillId="0" borderId="42" xfId="92" applyFont="1" applyFill="1" applyBorder="1" applyAlignment="1">
      <alignment horizontal="center" vertical="center" wrapText="1"/>
    </xf>
    <xf numFmtId="0" fontId="3" fillId="0" borderId="42" xfId="92" applyFont="1" applyFill="1" applyBorder="1" applyAlignment="1" applyProtection="1">
      <alignment horizontal="center" vertical="center" shrinkToFit="1"/>
    </xf>
    <xf numFmtId="0" fontId="71" fillId="0" borderId="0" xfId="92" applyNumberFormat="1" applyFont="1" applyFill="1" applyBorder="1" applyAlignment="1" applyProtection="1">
      <alignment horizontal="center" shrinkToFit="1"/>
      <protection locked="0"/>
    </xf>
    <xf numFmtId="0" fontId="66" fillId="0" borderId="0" xfId="92" applyNumberFormat="1" applyFont="1" applyFill="1" applyBorder="1" applyAlignment="1" applyProtection="1">
      <alignment horizontal="center" vertical="center" wrapText="1"/>
    </xf>
    <xf numFmtId="0" fontId="66" fillId="0" borderId="40" xfId="92" applyNumberFormat="1" applyFont="1" applyFill="1" applyBorder="1" applyAlignment="1">
      <alignment horizontal="center" vertical="center" wrapText="1"/>
    </xf>
    <xf numFmtId="0" fontId="68" fillId="0" borderId="0" xfId="92" applyFont="1" applyFill="1" applyAlignment="1">
      <alignment horizontal="center" vertical="center" wrapText="1"/>
    </xf>
    <xf numFmtId="0" fontId="68" fillId="0" borderId="23" xfId="92" applyNumberFormat="1" applyFont="1" applyFill="1" applyBorder="1" applyAlignment="1">
      <alignment horizontal="center" shrinkToFit="1"/>
    </xf>
    <xf numFmtId="0" fontId="73" fillId="0" borderId="0" xfId="92" applyFont="1" applyFill="1" applyAlignment="1">
      <alignment vertical="center" shrinkToFit="1"/>
    </xf>
    <xf numFmtId="0" fontId="68" fillId="0" borderId="0" xfId="92" applyFont="1" applyFill="1" applyAlignment="1">
      <alignment vertical="center" wrapText="1"/>
    </xf>
    <xf numFmtId="0" fontId="69" fillId="0" borderId="0" xfId="92" applyNumberFormat="1" applyFont="1" applyFill="1" applyBorder="1" applyAlignment="1">
      <alignment horizontal="left" shrinkToFit="1"/>
    </xf>
    <xf numFmtId="0" fontId="51" fillId="0" borderId="0" xfId="92" applyFont="1" applyFill="1" applyBorder="1" applyAlignment="1">
      <alignment vertical="center" wrapText="1"/>
    </xf>
    <xf numFmtId="49" fontId="74" fillId="0" borderId="0" xfId="92" applyNumberFormat="1" applyFont="1" applyFill="1" applyBorder="1" applyAlignment="1" applyProtection="1">
      <alignment horizontal="left" shrinkToFit="1"/>
    </xf>
    <xf numFmtId="0" fontId="68" fillId="0" borderId="0" xfId="92" applyFont="1" applyFill="1" applyBorder="1" applyAlignment="1">
      <alignment horizontal="center" shrinkToFit="1"/>
    </xf>
    <xf numFmtId="0" fontId="70" fillId="0" borderId="0" xfId="92" applyFont="1" applyFill="1" applyBorder="1" applyAlignment="1">
      <alignment horizontal="center" vertical="center" shrinkToFit="1"/>
    </xf>
    <xf numFmtId="0" fontId="68" fillId="0" borderId="0" xfId="92" applyNumberFormat="1" applyFont="1" applyFill="1" applyBorder="1" applyAlignment="1" applyProtection="1">
      <alignment horizontal="center" vertical="center" shrinkToFit="1"/>
    </xf>
    <xf numFmtId="49" fontId="3" fillId="0" borderId="0" xfId="92" applyNumberFormat="1" applyFont="1" applyFill="1" applyBorder="1" applyAlignment="1" applyProtection="1">
      <alignment horizontal="center" vertical="top" shrinkToFit="1"/>
    </xf>
    <xf numFmtId="0" fontId="3" fillId="0" borderId="0" xfId="92" applyFont="1" applyFill="1" applyBorder="1" applyAlignment="1">
      <alignment vertical="center" shrinkToFit="1"/>
    </xf>
    <xf numFmtId="0" fontId="68" fillId="0" borderId="0" xfId="92" applyNumberFormat="1" applyFont="1" applyFill="1" applyBorder="1" applyAlignment="1">
      <alignment horizontal="center" vertical="center" shrinkToFit="1"/>
    </xf>
    <xf numFmtId="0" fontId="51" fillId="0" borderId="0" xfId="92" applyFont="1" applyFill="1" applyBorder="1" applyAlignment="1">
      <alignment vertical="center" shrinkToFit="1"/>
    </xf>
    <xf numFmtId="0" fontId="3" fillId="0" borderId="0" xfId="92" applyFont="1" applyFill="1" applyBorder="1" applyAlignment="1" applyProtection="1">
      <alignment horizontal="center" vertical="top" wrapText="1"/>
    </xf>
    <xf numFmtId="0" fontId="3" fillId="0" borderId="0" xfId="92" applyFont="1" applyFill="1" applyAlignment="1">
      <alignment horizontal="left" vertical="center"/>
    </xf>
    <xf numFmtId="0" fontId="69" fillId="0" borderId="39" xfId="92" applyFont="1" applyFill="1" applyBorder="1" applyAlignment="1" applyProtection="1">
      <alignment horizontal="center" vertical="center" wrapText="1"/>
    </xf>
    <xf numFmtId="0" fontId="69" fillId="0" borderId="0" xfId="92" applyFont="1" applyFill="1" applyBorder="1" applyAlignment="1">
      <alignment horizontal="left" vertical="center"/>
    </xf>
    <xf numFmtId="0" fontId="69" fillId="0" borderId="0" xfId="92" applyFont="1" applyFill="1" applyBorder="1" applyAlignment="1">
      <alignment horizontal="right" vertical="center"/>
    </xf>
    <xf numFmtId="0" fontId="3" fillId="0" borderId="0" xfId="92" applyFont="1" applyFill="1" applyBorder="1" applyAlignment="1">
      <alignment horizontal="right" vertical="center"/>
    </xf>
    <xf numFmtId="0" fontId="3" fillId="0" borderId="0" xfId="92" applyFont="1" applyFill="1" applyAlignment="1">
      <alignment vertical="center" shrinkToFit="1"/>
    </xf>
    <xf numFmtId="0" fontId="5" fillId="0" borderId="0" xfId="92" applyNumberFormat="1" applyFont="1" applyFill="1" applyBorder="1" applyAlignment="1" applyProtection="1">
      <alignment horizontal="center" vertical="center" wrapText="1"/>
    </xf>
    <xf numFmtId="0" fontId="3" fillId="0" borderId="0" xfId="92" applyFont="1" applyFill="1" applyBorder="1" applyAlignment="1" applyProtection="1">
      <alignment horizontal="center" vertical="center" wrapText="1"/>
    </xf>
    <xf numFmtId="0" fontId="3" fillId="0" borderId="0" xfId="92" applyFont="1" applyFill="1" applyBorder="1" applyAlignment="1">
      <alignment horizontal="left" vertical="center"/>
    </xf>
    <xf numFmtId="0" fontId="3" fillId="0" borderId="0" xfId="92" applyNumberFormat="1" applyFont="1" applyFill="1" applyBorder="1" applyAlignment="1" applyProtection="1">
      <alignment horizontal="left" vertical="center" shrinkToFit="1"/>
    </xf>
    <xf numFmtId="0" fontId="3" fillId="0" borderId="0" xfId="92" applyNumberFormat="1" applyFont="1" applyFill="1" applyAlignment="1" applyProtection="1">
      <alignment horizontal="left" vertical="center" shrinkToFit="1"/>
    </xf>
    <xf numFmtId="0" fontId="3" fillId="0" borderId="0" xfId="92" applyFont="1" applyFill="1" applyAlignment="1" applyProtection="1">
      <alignment horizontal="left" vertical="center" shrinkToFit="1"/>
    </xf>
    <xf numFmtId="49" fontId="3" fillId="0" borderId="0" xfId="92" applyNumberFormat="1" applyFont="1" applyFill="1" applyBorder="1" applyAlignment="1">
      <alignment horizontal="center" shrinkToFit="1"/>
    </xf>
    <xf numFmtId="49" fontId="44" fillId="0" borderId="0" xfId="92" applyNumberFormat="1" applyFill="1" applyBorder="1" applyAlignment="1">
      <alignment horizontal="center" shrinkToFit="1"/>
    </xf>
    <xf numFmtId="0" fontId="62" fillId="0" borderId="0" xfId="92" applyFont="1" applyFill="1" applyBorder="1" applyAlignment="1">
      <alignment vertical="center" shrinkToFit="1"/>
    </xf>
    <xf numFmtId="0" fontId="44" fillId="0" borderId="0" xfId="92" applyNumberFormat="1" applyFont="1" applyFill="1" applyBorder="1" applyAlignment="1">
      <alignment horizontal="center" shrinkToFit="1"/>
    </xf>
    <xf numFmtId="0" fontId="62" fillId="0" borderId="0" xfId="92" applyFont="1" applyFill="1" applyAlignment="1">
      <alignment vertical="center" shrinkToFit="1"/>
    </xf>
    <xf numFmtId="49" fontId="62" fillId="0" borderId="0" xfId="92" applyNumberFormat="1" applyFont="1" applyFill="1" applyBorder="1" applyAlignment="1" applyProtection="1">
      <alignment horizontal="left" shrinkToFit="1"/>
    </xf>
    <xf numFmtId="0" fontId="3" fillId="0" borderId="0" xfId="92" applyFont="1" applyFill="1" applyBorder="1" applyAlignment="1">
      <alignment horizontal="center" shrinkToFit="1"/>
    </xf>
    <xf numFmtId="0" fontId="51" fillId="0" borderId="0" xfId="92" applyFont="1" applyFill="1" applyBorder="1" applyAlignment="1">
      <alignment horizontal="center" vertical="center" shrinkToFit="1"/>
    </xf>
    <xf numFmtId="0" fontId="64" fillId="0" borderId="0" xfId="92" applyFont="1" applyFill="1" applyBorder="1" applyAlignment="1" applyProtection="1">
      <alignment horizontal="center" vertical="center" wrapText="1"/>
      <protection locked="0"/>
    </xf>
    <xf numFmtId="0" fontId="3" fillId="0" borderId="1" xfId="92" applyNumberFormat="1" applyFont="1" applyFill="1" applyBorder="1" applyAlignment="1">
      <alignment vertical="center" wrapText="1"/>
    </xf>
    <xf numFmtId="0" fontId="5" fillId="0" borderId="0" xfId="92" applyNumberFormat="1" applyFont="1" applyFill="1" applyAlignment="1">
      <alignment horizontal="center" vertical="top" shrinkToFit="1"/>
    </xf>
    <xf numFmtId="0" fontId="5" fillId="0" borderId="0" xfId="92" applyNumberFormat="1" applyFont="1" applyFill="1" applyBorder="1" applyAlignment="1">
      <alignment horizontal="center" vertical="top" wrapText="1"/>
    </xf>
    <xf numFmtId="0" fontId="5" fillId="0" borderId="0" xfId="92" applyFont="1" applyFill="1" applyBorder="1" applyAlignment="1">
      <alignment horizontal="center" vertical="top" wrapText="1"/>
    </xf>
    <xf numFmtId="0" fontId="44" fillId="0" borderId="0" xfId="92"/>
    <xf numFmtId="0" fontId="45" fillId="0" borderId="0" xfId="92" applyFont="1" applyAlignment="1">
      <alignment horizontal="right"/>
    </xf>
    <xf numFmtId="0" fontId="4" fillId="0" borderId="0" xfId="92" applyNumberFormat="1" applyFont="1" applyBorder="1" applyAlignment="1">
      <alignment vertical="center"/>
    </xf>
    <xf numFmtId="0" fontId="75" fillId="0" borderId="0" xfId="92" applyFont="1" applyAlignment="1">
      <alignment horizontal="right"/>
    </xf>
    <xf numFmtId="0" fontId="44" fillId="0" borderId="0" xfId="92" applyAlignment="1">
      <alignment vertical="top"/>
    </xf>
    <xf numFmtId="0" fontId="68" fillId="0" borderId="0" xfId="92" applyFont="1"/>
    <xf numFmtId="0" fontId="3" fillId="0" borderId="1" xfId="92" applyNumberFormat="1" applyFont="1" applyBorder="1" applyAlignment="1" applyProtection="1">
      <alignment horizontal="center" shrinkToFit="1"/>
    </xf>
    <xf numFmtId="0" fontId="3" fillId="0" borderId="0" xfId="92" applyNumberFormat="1" applyFont="1" applyAlignment="1" applyProtection="1">
      <alignment horizontal="right" vertical="center" wrapText="1"/>
    </xf>
    <xf numFmtId="0" fontId="68" fillId="0" borderId="1" xfId="92" applyFont="1" applyBorder="1" applyAlignment="1"/>
    <xf numFmtId="14" fontId="68" fillId="0" borderId="1" xfId="92" applyNumberFormat="1" applyFont="1" applyBorder="1" applyAlignment="1">
      <alignment horizontal="center" shrinkToFit="1"/>
    </xf>
    <xf numFmtId="0" fontId="68" fillId="0" borderId="0" xfId="92" applyFont="1" applyBorder="1" applyAlignment="1">
      <alignment horizontal="left"/>
    </xf>
    <xf numFmtId="0" fontId="68" fillId="0" borderId="1" xfId="92" applyFont="1" applyBorder="1" applyAlignment="1">
      <alignment horizontal="center" shrinkToFit="1"/>
    </xf>
    <xf numFmtId="0" fontId="69" fillId="0" borderId="0" xfId="92" applyFont="1" applyBorder="1" applyAlignment="1">
      <alignment shrinkToFit="1"/>
    </xf>
    <xf numFmtId="0" fontId="69" fillId="0" borderId="0" xfId="92" applyFont="1" applyBorder="1" applyAlignment="1">
      <alignment horizontal="left" shrinkToFit="1"/>
    </xf>
    <xf numFmtId="0" fontId="69" fillId="0" borderId="0" xfId="92" applyFont="1" applyBorder="1" applyAlignment="1">
      <alignment horizontal="right" shrinkToFit="1"/>
    </xf>
    <xf numFmtId="0" fontId="44" fillId="0" borderId="0" xfId="92" applyBorder="1" applyAlignment="1"/>
    <xf numFmtId="0" fontId="5" fillId="0" borderId="59" xfId="92" applyFont="1" applyBorder="1" applyAlignment="1">
      <alignment horizontal="center" vertical="center" wrapText="1"/>
    </xf>
    <xf numFmtId="14" fontId="5" fillId="0" borderId="60" xfId="92" applyNumberFormat="1" applyFont="1" applyBorder="1" applyAlignment="1">
      <alignment horizontal="center" vertical="center" wrapText="1"/>
    </xf>
    <xf numFmtId="0" fontId="3" fillId="0" borderId="74" xfId="92" applyFont="1" applyFill="1" applyBorder="1" applyAlignment="1" applyProtection="1">
      <alignment horizontal="left"/>
      <protection locked="0"/>
    </xf>
    <xf numFmtId="0" fontId="3" fillId="0" borderId="75" xfId="92" applyFont="1" applyFill="1" applyBorder="1" applyAlignment="1" applyProtection="1">
      <alignment horizontal="left"/>
      <protection locked="0"/>
    </xf>
    <xf numFmtId="14" fontId="44" fillId="0" borderId="2" xfId="92" applyNumberFormat="1" applyFont="1" applyFill="1" applyBorder="1" applyAlignment="1" applyProtection="1">
      <alignment horizontal="center" shrinkToFit="1"/>
      <protection locked="0"/>
    </xf>
    <xf numFmtId="0" fontId="44" fillId="0" borderId="2" xfId="92" applyFont="1" applyFill="1" applyBorder="1" applyAlignment="1" applyProtection="1">
      <alignment horizontal="center" shrinkToFit="1"/>
      <protection locked="0"/>
    </xf>
    <xf numFmtId="0" fontId="44" fillId="0" borderId="59" xfId="92" applyFont="1" applyFill="1" applyBorder="1" applyAlignment="1" applyProtection="1">
      <alignment horizontal="center" vertical="center" shrinkToFit="1"/>
      <protection locked="0"/>
    </xf>
    <xf numFmtId="0" fontId="69" fillId="0" borderId="0" xfId="92" applyFont="1" applyFill="1"/>
    <xf numFmtId="0" fontId="3" fillId="0" borderId="77" xfId="92" applyFont="1" applyFill="1" applyBorder="1" applyAlignment="1" applyProtection="1">
      <alignment horizontal="left"/>
      <protection locked="0"/>
    </xf>
    <xf numFmtId="0" fontId="3" fillId="0" borderId="78" xfId="92" applyFont="1" applyFill="1" applyBorder="1" applyAlignment="1" applyProtection="1">
      <alignment horizontal="left"/>
      <protection locked="0"/>
    </xf>
    <xf numFmtId="14" fontId="3" fillId="0" borderId="5" xfId="92" applyNumberFormat="1" applyFont="1" applyFill="1" applyBorder="1" applyAlignment="1" applyProtection="1">
      <alignment horizontal="center" shrinkToFit="1"/>
      <protection locked="0"/>
    </xf>
    <xf numFmtId="0" fontId="3" fillId="0" borderId="5" xfId="92" applyFont="1" applyFill="1" applyBorder="1" applyAlignment="1" applyProtection="1">
      <alignment horizontal="center" shrinkToFit="1"/>
      <protection locked="0"/>
    </xf>
    <xf numFmtId="0" fontId="44" fillId="0" borderId="70" xfId="92" applyFont="1" applyFill="1" applyBorder="1" applyAlignment="1" applyProtection="1">
      <alignment horizontal="center" vertical="center" shrinkToFit="1"/>
      <protection locked="0"/>
    </xf>
    <xf numFmtId="14" fontId="3" fillId="0" borderId="2" xfId="92" applyNumberFormat="1" applyFont="1" applyFill="1" applyBorder="1" applyAlignment="1" applyProtection="1">
      <alignment horizontal="center" shrinkToFit="1"/>
      <protection locked="0"/>
    </xf>
    <xf numFmtId="0" fontId="3" fillId="0" borderId="2" xfId="92" applyFont="1" applyFill="1" applyBorder="1" applyAlignment="1" applyProtection="1">
      <alignment horizontal="center" shrinkToFit="1"/>
      <protection locked="0"/>
    </xf>
    <xf numFmtId="14" fontId="44" fillId="0" borderId="5" xfId="92" applyNumberFormat="1" applyFont="1" applyFill="1" applyBorder="1" applyAlignment="1" applyProtection="1">
      <alignment horizontal="center" shrinkToFit="1"/>
      <protection locked="0"/>
    </xf>
    <xf numFmtId="0" fontId="44" fillId="0" borderId="5" xfId="92" applyFont="1" applyFill="1" applyBorder="1" applyAlignment="1" applyProtection="1">
      <alignment horizontal="center" shrinkToFit="1"/>
      <protection locked="0"/>
    </xf>
    <xf numFmtId="14" fontId="3" fillId="0" borderId="80" xfId="92" applyNumberFormat="1" applyFont="1" applyFill="1" applyBorder="1" applyAlignment="1" applyProtection="1">
      <alignment horizontal="center" shrinkToFit="1"/>
      <protection locked="0"/>
    </xf>
    <xf numFmtId="0" fontId="3" fillId="0" borderId="80" xfId="92" applyFont="1" applyFill="1" applyBorder="1" applyAlignment="1" applyProtection="1">
      <alignment horizontal="center" shrinkToFit="1"/>
      <protection locked="0"/>
    </xf>
    <xf numFmtId="0" fontId="44" fillId="0" borderId="0" xfId="92" applyFill="1"/>
    <xf numFmtId="0" fontId="69" fillId="0" borderId="0" xfId="92" applyFont="1" applyBorder="1" applyAlignment="1">
      <alignment horizontal="center" vertical="center"/>
    </xf>
    <xf numFmtId="0" fontId="44" fillId="0" borderId="0" xfId="92" applyBorder="1"/>
    <xf numFmtId="0" fontId="44" fillId="0" borderId="0" xfId="92" applyBorder="1" applyAlignment="1">
      <alignment horizontal="center"/>
    </xf>
    <xf numFmtId="0" fontId="3" fillId="0" borderId="1" xfId="92" applyFont="1" applyBorder="1" applyAlignment="1">
      <alignment vertical="center" shrinkToFit="1"/>
    </xf>
    <xf numFmtId="0" fontId="5" fillId="0" borderId="0" xfId="92" applyFont="1" applyAlignment="1">
      <alignment horizontal="center" vertical="top" shrinkToFit="1"/>
    </xf>
    <xf numFmtId="0" fontId="5" fillId="0" borderId="0" xfId="92" applyFont="1" applyBorder="1" applyAlignment="1">
      <alignment vertical="top" wrapText="1"/>
    </xf>
    <xf numFmtId="0" fontId="44" fillId="0" borderId="0" xfId="92" applyBorder="1" applyAlignment="1">
      <alignment horizontal="left" vertical="center"/>
    </xf>
    <xf numFmtId="0" fontId="3" fillId="0" borderId="0" xfId="92" applyFont="1" applyBorder="1"/>
    <xf numFmtId="0" fontId="68" fillId="27" borderId="29" xfId="92" applyNumberFormat="1" applyFont="1" applyFill="1" applyBorder="1" applyAlignment="1" applyProtection="1">
      <alignment horizontal="left" vertical="center" shrinkToFit="1"/>
    </xf>
    <xf numFmtId="0" fontId="68" fillId="27" borderId="23" xfId="92" applyNumberFormat="1" applyFont="1" applyFill="1" applyBorder="1" applyAlignment="1" applyProtection="1">
      <alignment horizontal="left" vertical="center" shrinkToFit="1"/>
    </xf>
    <xf numFmtId="0" fontId="68" fillId="27" borderId="51" xfId="92" applyNumberFormat="1" applyFont="1" applyFill="1" applyBorder="1" applyAlignment="1" applyProtection="1">
      <alignment horizontal="left" vertical="center" shrinkToFit="1"/>
    </xf>
    <xf numFmtId="0" fontId="68" fillId="27" borderId="41" xfId="92" applyNumberFormat="1" applyFont="1" applyFill="1" applyBorder="1" applyAlignment="1" applyProtection="1">
      <alignment horizontal="left" vertical="center" shrinkToFit="1"/>
    </xf>
    <xf numFmtId="0" fontId="68" fillId="27" borderId="42" xfId="92" applyNumberFormat="1" applyFont="1" applyFill="1" applyBorder="1" applyAlignment="1" applyProtection="1">
      <alignment horizontal="left" vertical="center" shrinkToFit="1"/>
    </xf>
    <xf numFmtId="0" fontId="68" fillId="27" borderId="54" xfId="92" applyNumberFormat="1" applyFont="1" applyFill="1" applyBorder="1" applyAlignment="1" applyProtection="1">
      <alignment horizontal="left" vertical="center" shrinkToFit="1"/>
    </xf>
    <xf numFmtId="0" fontId="68" fillId="27" borderId="44" xfId="92" applyNumberFormat="1" applyFont="1" applyFill="1" applyBorder="1" applyAlignment="1" applyProtection="1">
      <alignment horizontal="left" vertical="center" shrinkToFit="1"/>
    </xf>
    <xf numFmtId="0" fontId="68" fillId="27" borderId="45" xfId="92" applyNumberFormat="1" applyFont="1" applyFill="1" applyBorder="1" applyAlignment="1" applyProtection="1">
      <alignment horizontal="left" vertical="center" shrinkToFit="1"/>
    </xf>
    <xf numFmtId="0" fontId="68" fillId="27" borderId="46" xfId="92" applyNumberFormat="1" applyFont="1" applyFill="1" applyBorder="1" applyAlignment="1" applyProtection="1">
      <alignment horizontal="left" vertical="center" shrinkToFit="1"/>
    </xf>
    <xf numFmtId="0" fontId="68" fillId="27" borderId="33" xfId="92" applyNumberFormat="1" applyFont="1" applyFill="1" applyBorder="1" applyAlignment="1" applyProtection="1">
      <alignment horizontal="left" vertical="center" shrinkToFit="1"/>
    </xf>
    <xf numFmtId="0" fontId="68" fillId="27" borderId="1" xfId="92" applyNumberFormat="1" applyFont="1" applyFill="1" applyBorder="1" applyAlignment="1" applyProtection="1">
      <alignment horizontal="left" vertical="center" shrinkToFit="1"/>
    </xf>
    <xf numFmtId="0" fontId="68" fillId="27" borderId="55" xfId="92" applyNumberFormat="1" applyFont="1" applyFill="1" applyBorder="1" applyAlignment="1" applyProtection="1">
      <alignment horizontal="left" vertical="center" shrinkToFit="1"/>
    </xf>
    <xf numFmtId="0" fontId="45" fillId="0" borderId="0" xfId="92" applyFont="1" applyAlignment="1">
      <alignment horizontal="right" vertical="center" wrapText="1"/>
    </xf>
    <xf numFmtId="0" fontId="3" fillId="0" borderId="0" xfId="92" applyNumberFormat="1" applyFont="1" applyAlignment="1">
      <alignment horizontal="right" vertical="center" wrapText="1"/>
    </xf>
    <xf numFmtId="0" fontId="5" fillId="0" borderId="0" xfId="92" applyFont="1" applyBorder="1" applyAlignment="1" applyProtection="1">
      <alignment horizontal="right" wrapText="1"/>
    </xf>
    <xf numFmtId="0" fontId="3" fillId="0" borderId="0" xfId="92" applyNumberFormat="1" applyFont="1" applyBorder="1" applyAlignment="1" applyProtection="1">
      <alignment horizontal="center" wrapText="1"/>
    </xf>
    <xf numFmtId="0" fontId="3" fillId="0" borderId="1" xfId="92" applyNumberFormat="1" applyFont="1" applyBorder="1" applyAlignment="1" applyProtection="1"/>
    <xf numFmtId="0" fontId="3" fillId="0" borderId="0" xfId="92" applyNumberFormat="1" applyFont="1" applyBorder="1" applyAlignment="1"/>
    <xf numFmtId="0" fontId="3" fillId="0" borderId="0" xfId="92" applyFont="1" applyBorder="1" applyAlignment="1"/>
    <xf numFmtId="0" fontId="5" fillId="0" borderId="0" xfId="92" applyFont="1" applyAlignment="1">
      <alignment horizontal="center"/>
    </xf>
    <xf numFmtId="0" fontId="44" fillId="0" borderId="33" xfId="92" applyNumberFormat="1" applyFont="1" applyBorder="1" applyAlignment="1" applyProtection="1">
      <alignment horizontal="left" shrinkToFit="1"/>
    </xf>
    <xf numFmtId="0" fontId="44" fillId="0" borderId="1" xfId="92" applyNumberFormat="1" applyFont="1" applyBorder="1" applyAlignment="1" applyProtection="1">
      <alignment horizontal="left" shrinkToFit="1"/>
    </xf>
    <xf numFmtId="0" fontId="44" fillId="0" borderId="55" xfId="92" applyNumberFormat="1" applyFont="1" applyBorder="1" applyAlignment="1" applyProtection="1">
      <alignment horizontal="left" shrinkToFit="1"/>
    </xf>
    <xf numFmtId="0" fontId="44" fillId="0" borderId="41" xfId="92" applyNumberFormat="1" applyFont="1" applyBorder="1" applyAlignment="1" applyProtection="1">
      <alignment horizontal="left" shrinkToFit="1"/>
    </xf>
    <xf numFmtId="0" fontId="44" fillId="0" borderId="42" xfId="92" applyNumberFormat="1" applyFont="1" applyBorder="1" applyAlignment="1" applyProtection="1">
      <alignment horizontal="left" shrinkToFit="1"/>
    </xf>
    <xf numFmtId="0" fontId="44" fillId="0" borderId="54" xfId="92" applyNumberFormat="1" applyFont="1" applyBorder="1" applyAlignment="1" applyProtection="1">
      <alignment horizontal="left" shrinkToFit="1"/>
    </xf>
    <xf numFmtId="0" fontId="44" fillId="0" borderId="45" xfId="92" applyNumberFormat="1" applyFont="1" applyBorder="1" applyAlignment="1">
      <alignment horizontal="left" shrinkToFit="1"/>
    </xf>
    <xf numFmtId="0" fontId="3" fillId="0" borderId="47" xfId="92" applyNumberFormat="1" applyFont="1" applyBorder="1" applyAlignment="1" applyProtection="1">
      <alignment horizontal="left" shrinkToFit="1"/>
    </xf>
    <xf numFmtId="49" fontId="3" fillId="0" borderId="0" xfId="92" applyNumberFormat="1" applyFont="1" applyBorder="1" applyAlignment="1">
      <alignment wrapText="1"/>
    </xf>
    <xf numFmtId="0" fontId="44" fillId="0" borderId="0" xfId="92" applyFont="1" applyBorder="1" applyAlignment="1" applyProtection="1">
      <alignment horizontal="center" vertical="top" wrapText="1"/>
    </xf>
    <xf numFmtId="0" fontId="3" fillId="0" borderId="23" xfId="92" applyNumberFormat="1" applyFont="1" applyBorder="1" applyAlignment="1">
      <alignment horizontal="center" shrinkToFit="1"/>
    </xf>
    <xf numFmtId="49" fontId="63" fillId="0" borderId="82" xfId="92" applyNumberFormat="1" applyFont="1" applyFill="1" applyBorder="1" applyAlignment="1">
      <alignment horizontal="center" vertical="center" shrinkToFit="1"/>
    </xf>
    <xf numFmtId="0" fontId="63" fillId="0" borderId="4" xfId="92" applyNumberFormat="1" applyFont="1" applyFill="1" applyBorder="1" applyAlignment="1">
      <alignment horizontal="center" vertical="center" wrapText="1" shrinkToFit="1"/>
    </xf>
    <xf numFmtId="0" fontId="51" fillId="0" borderId="49" xfId="92" applyFont="1" applyBorder="1" applyAlignment="1">
      <alignment vertical="center" shrinkToFit="1"/>
    </xf>
    <xf numFmtId="0" fontId="3" fillId="0" borderId="0" xfId="92" applyNumberFormat="1" applyFont="1" applyBorder="1" applyAlignment="1" applyProtection="1">
      <alignment horizontal="center" vertical="center" wrapText="1"/>
    </xf>
    <xf numFmtId="0" fontId="3" fillId="0" borderId="0" xfId="92" applyFont="1" applyBorder="1" applyAlignment="1" applyProtection="1">
      <alignment horizontal="center" vertical="center" wrapText="1"/>
    </xf>
    <xf numFmtId="0" fontId="3" fillId="0" borderId="0" xfId="92" applyNumberFormat="1" applyFont="1" applyAlignment="1" applyProtection="1">
      <alignment horizontal="left" vertical="center" shrinkToFit="1"/>
    </xf>
    <xf numFmtId="0" fontId="3" fillId="0" borderId="0" xfId="92" applyFont="1" applyAlignment="1" applyProtection="1">
      <alignment horizontal="left" vertical="center" shrinkToFit="1"/>
    </xf>
    <xf numFmtId="49" fontId="44" fillId="0" borderId="0" xfId="92" applyNumberFormat="1" applyBorder="1" applyAlignment="1">
      <alignment horizontal="center" shrinkToFit="1"/>
    </xf>
    <xf numFmtId="0" fontId="3" fillId="0" borderId="74" xfId="92" applyFont="1" applyFill="1" applyBorder="1" applyAlignment="1" applyProtection="1">
      <alignment horizontal="left"/>
      <protection locked="0"/>
    </xf>
    <xf numFmtId="0" fontId="3" fillId="0" borderId="75" xfId="92" applyFont="1" applyFill="1" applyBorder="1" applyAlignment="1" applyProtection="1">
      <alignment horizontal="left"/>
      <protection locked="0"/>
    </xf>
    <xf numFmtId="0" fontId="3" fillId="0" borderId="77" xfId="92" applyFont="1" applyFill="1" applyBorder="1" applyAlignment="1" applyProtection="1">
      <alignment horizontal="left"/>
      <protection locked="0"/>
    </xf>
    <xf numFmtId="0" fontId="3" fillId="0" borderId="78" xfId="92" applyFont="1" applyFill="1" applyBorder="1" applyAlignment="1" applyProtection="1">
      <alignment horizontal="left"/>
      <protection locked="0"/>
    </xf>
    <xf numFmtId="49" fontId="47" fillId="0" borderId="23" xfId="92" applyNumberFormat="1" applyFont="1" applyFill="1" applyBorder="1" applyAlignment="1" applyProtection="1">
      <alignment horizontal="center" vertical="center" shrinkToFit="1"/>
      <protection locked="0"/>
    </xf>
    <xf numFmtId="0" fontId="46" fillId="0" borderId="0" xfId="92" applyFont="1" applyAlignment="1">
      <alignment horizontal="center" vertical="center"/>
    </xf>
    <xf numFmtId="0" fontId="47" fillId="0" borderId="1" xfId="92" applyFont="1" applyBorder="1" applyAlignment="1">
      <alignment horizontal="center" wrapText="1"/>
    </xf>
    <xf numFmtId="0" fontId="47" fillId="0" borderId="1" xfId="92" applyFont="1" applyBorder="1" applyAlignment="1">
      <alignment horizontal="center"/>
    </xf>
    <xf numFmtId="0" fontId="48" fillId="0" borderId="23" xfId="92" applyFont="1" applyBorder="1" applyAlignment="1">
      <alignment horizontal="center" vertical="top"/>
    </xf>
    <xf numFmtId="0" fontId="68" fillId="0" borderId="1" xfId="92" applyFont="1" applyBorder="1" applyAlignment="1">
      <alignment horizontal="center"/>
    </xf>
    <xf numFmtId="0" fontId="50" fillId="0" borderId="0" xfId="92" applyFont="1" applyBorder="1" applyAlignment="1">
      <alignment horizontal="left"/>
    </xf>
    <xf numFmtId="0" fontId="3" fillId="0" borderId="73" xfId="92" applyFont="1" applyFill="1" applyBorder="1" applyAlignment="1">
      <alignment horizontal="center" vertical="center"/>
    </xf>
    <xf numFmtId="0" fontId="3" fillId="0" borderId="76" xfId="92" applyFont="1" applyFill="1" applyBorder="1" applyAlignment="1">
      <alignment horizontal="center" vertical="center"/>
    </xf>
    <xf numFmtId="0" fontId="3" fillId="0" borderId="74" xfId="92" applyFont="1" applyFill="1" applyBorder="1" applyAlignment="1" applyProtection="1">
      <alignment horizontal="left"/>
      <protection locked="0"/>
    </xf>
    <xf numFmtId="0" fontId="3" fillId="0" borderId="75" xfId="92" applyFont="1" applyFill="1" applyBorder="1" applyAlignment="1" applyProtection="1">
      <alignment horizontal="left"/>
      <protection locked="0"/>
    </xf>
    <xf numFmtId="0" fontId="44" fillId="0" borderId="59" xfId="92" applyFont="1" applyFill="1" applyBorder="1" applyAlignment="1" applyProtection="1">
      <alignment horizontal="center" vertical="center" shrinkToFit="1"/>
      <protection locked="0"/>
    </xf>
    <xf numFmtId="0" fontId="44" fillId="0" borderId="70" xfId="92" applyFont="1" applyFill="1" applyBorder="1" applyAlignment="1" applyProtection="1">
      <alignment horizontal="center" vertical="center" shrinkToFit="1"/>
      <protection locked="0"/>
    </xf>
    <xf numFmtId="0" fontId="3" fillId="0" borderId="77" xfId="92" applyFont="1" applyFill="1" applyBorder="1" applyAlignment="1" applyProtection="1">
      <alignment horizontal="left"/>
      <protection locked="0"/>
    </xf>
    <xf numFmtId="0" fontId="3" fillId="0" borderId="78" xfId="92" applyFont="1" applyFill="1" applyBorder="1" applyAlignment="1" applyProtection="1">
      <alignment horizontal="left"/>
      <protection locked="0"/>
    </xf>
    <xf numFmtId="0" fontId="44" fillId="0" borderId="0" xfId="92" applyBorder="1" applyAlignment="1">
      <alignment horizontal="center" shrinkToFit="1"/>
    </xf>
    <xf numFmtId="0" fontId="5" fillId="0" borderId="71" xfId="92" applyFont="1" applyBorder="1" applyAlignment="1">
      <alignment horizontal="center" vertical="center" wrapText="1"/>
    </xf>
    <xf numFmtId="0" fontId="5" fillId="0" borderId="72" xfId="92" applyFont="1" applyBorder="1" applyAlignment="1">
      <alignment horizontal="center" vertical="center" wrapText="1"/>
    </xf>
    <xf numFmtId="0" fontId="5" fillId="0" borderId="45" xfId="92" applyFont="1" applyBorder="1" applyAlignment="1">
      <alignment horizontal="center" vertical="center" wrapText="1"/>
    </xf>
    <xf numFmtId="0" fontId="5" fillId="0" borderId="58" xfId="92" applyFont="1" applyBorder="1" applyAlignment="1">
      <alignment horizontal="center" vertical="center" wrapText="1"/>
    </xf>
    <xf numFmtId="0" fontId="5" fillId="0" borderId="0" xfId="92" applyFont="1" applyBorder="1" applyAlignment="1">
      <alignment horizontal="center" vertical="center" wrapText="1"/>
    </xf>
    <xf numFmtId="0" fontId="5" fillId="0" borderId="40" xfId="92" applyFont="1" applyBorder="1" applyAlignment="1">
      <alignment horizontal="center" vertical="center" wrapText="1"/>
    </xf>
    <xf numFmtId="0" fontId="5" fillId="0" borderId="2" xfId="92" applyFont="1" applyBorder="1" applyAlignment="1">
      <alignment horizontal="center" vertical="center" wrapText="1"/>
    </xf>
    <xf numFmtId="0" fontId="5" fillId="0" borderId="28" xfId="92" applyFont="1" applyBorder="1" applyAlignment="1">
      <alignment horizontal="center" vertical="center" wrapText="1"/>
    </xf>
    <xf numFmtId="0" fontId="3" fillId="0" borderId="79" xfId="92" applyFont="1" applyFill="1" applyBorder="1" applyAlignment="1" applyProtection="1">
      <alignment horizontal="left"/>
      <protection locked="0"/>
    </xf>
    <xf numFmtId="0" fontId="3" fillId="0" borderId="1" xfId="92" applyFont="1" applyBorder="1" applyAlignment="1">
      <alignment horizontal="center" vertical="center" shrinkToFit="1"/>
    </xf>
    <xf numFmtId="0" fontId="5" fillId="0" borderId="23" xfId="92" applyFont="1" applyBorder="1" applyAlignment="1">
      <alignment horizontal="center" vertical="top" wrapText="1"/>
    </xf>
    <xf numFmtId="0" fontId="48" fillId="0" borderId="0" xfId="92" applyFont="1" applyAlignment="1">
      <alignment horizontal="left" vertical="center" wrapText="1"/>
    </xf>
    <xf numFmtId="0" fontId="48" fillId="0" borderId="23" xfId="92" applyFont="1" applyBorder="1" applyAlignment="1">
      <alignment horizontal="center" vertical="center"/>
    </xf>
    <xf numFmtId="0" fontId="44" fillId="0" borderId="1" xfId="92" applyFont="1" applyBorder="1" applyAlignment="1">
      <alignment horizontal="center"/>
    </xf>
    <xf numFmtId="0" fontId="51" fillId="0" borderId="1" xfId="92" applyFont="1" applyBorder="1" applyAlignment="1">
      <alignment horizontal="center"/>
    </xf>
    <xf numFmtId="0" fontId="44" fillId="0" borderId="1" xfId="92" applyBorder="1" applyAlignment="1">
      <alignment horizontal="center"/>
    </xf>
    <xf numFmtId="49" fontId="54" fillId="0" borderId="1" xfId="92" applyNumberFormat="1" applyFont="1" applyFill="1" applyBorder="1" applyAlignment="1">
      <alignment horizontal="center"/>
    </xf>
    <xf numFmtId="49" fontId="44" fillId="0" borderId="26" xfId="92" applyNumberFormat="1" applyFont="1" applyFill="1" applyBorder="1" applyAlignment="1">
      <alignment horizontal="center" vertical="center" wrapText="1"/>
    </xf>
    <xf numFmtId="49" fontId="44" fillId="0" borderId="27" xfId="92" applyNumberFormat="1" applyFont="1" applyFill="1" applyBorder="1" applyAlignment="1">
      <alignment horizontal="center" vertical="center" wrapText="1"/>
    </xf>
    <xf numFmtId="0" fontId="47" fillId="0" borderId="28" xfId="92" applyNumberFormat="1" applyFont="1" applyFill="1" applyBorder="1" applyAlignment="1">
      <alignment horizontal="center" vertical="center"/>
    </xf>
    <xf numFmtId="49" fontId="47" fillId="0" borderId="32" xfId="92" applyNumberFormat="1" applyFont="1" applyFill="1" applyBorder="1" applyAlignment="1">
      <alignment horizontal="center" vertical="center"/>
    </xf>
    <xf numFmtId="49" fontId="47" fillId="0" borderId="29" xfId="92" applyNumberFormat="1" applyFont="1" applyFill="1" applyBorder="1" applyAlignment="1">
      <alignment horizontal="center" vertical="center"/>
    </xf>
    <xf numFmtId="49" fontId="47" fillId="0" borderId="33" xfId="92" applyNumberFormat="1" applyFont="1" applyFill="1" applyBorder="1" applyAlignment="1">
      <alignment horizontal="center" vertical="center"/>
    </xf>
    <xf numFmtId="49" fontId="47" fillId="0" borderId="29" xfId="92" applyNumberFormat="1" applyFont="1" applyFill="1" applyBorder="1" applyAlignment="1">
      <alignment horizontal="left" vertical="center" shrinkToFit="1"/>
    </xf>
    <xf numFmtId="49" fontId="47" fillId="0" borderId="23" xfId="92" applyNumberFormat="1" applyFont="1" applyFill="1" applyBorder="1" applyAlignment="1">
      <alignment horizontal="left" vertical="center" shrinkToFit="1"/>
    </xf>
    <xf numFmtId="49" fontId="55" fillId="0" borderId="23" xfId="92" applyNumberFormat="1" applyFont="1" applyFill="1" applyBorder="1" applyAlignment="1">
      <alignment horizontal="left"/>
    </xf>
    <xf numFmtId="49" fontId="55" fillId="0" borderId="30" xfId="92" applyNumberFormat="1" applyFont="1" applyFill="1" applyBorder="1" applyAlignment="1">
      <alignment horizontal="left"/>
    </xf>
    <xf numFmtId="49" fontId="47" fillId="26" borderId="30" xfId="92" applyNumberFormat="1" applyFont="1" applyFill="1" applyBorder="1" applyAlignment="1">
      <alignment horizontal="center"/>
    </xf>
    <xf numFmtId="49" fontId="47" fillId="26" borderId="34" xfId="92" applyNumberFormat="1" applyFont="1" applyFill="1" applyBorder="1" applyAlignment="1">
      <alignment horizontal="center"/>
    </xf>
    <xf numFmtId="49" fontId="56" fillId="0" borderId="28" xfId="92" applyNumberFormat="1" applyFont="1" applyFill="1" applyBorder="1" applyAlignment="1">
      <alignment horizontal="center" vertical="center"/>
    </xf>
    <xf numFmtId="49" fontId="56" fillId="0" borderId="32" xfId="92" applyNumberFormat="1" applyFont="1" applyFill="1" applyBorder="1" applyAlignment="1">
      <alignment horizontal="center" vertical="center"/>
    </xf>
    <xf numFmtId="49" fontId="47" fillId="0" borderId="33" xfId="92" applyNumberFormat="1" applyFont="1" applyFill="1" applyBorder="1" applyAlignment="1">
      <alignment horizontal="left" vertical="center" shrinkToFit="1"/>
    </xf>
    <xf numFmtId="49" fontId="47" fillId="0" borderId="1" xfId="92" applyNumberFormat="1" applyFont="1" applyFill="1" applyBorder="1" applyAlignment="1">
      <alignment horizontal="left" vertical="center" shrinkToFit="1"/>
    </xf>
    <xf numFmtId="49" fontId="55" fillId="0" borderId="1" xfId="92" applyNumberFormat="1" applyFont="1" applyFill="1" applyBorder="1" applyAlignment="1">
      <alignment horizontal="left"/>
    </xf>
    <xf numFmtId="49" fontId="55" fillId="0" borderId="34" xfId="92" applyNumberFormat="1" applyFont="1" applyFill="1" applyBorder="1" applyAlignment="1">
      <alignment horizontal="left"/>
    </xf>
    <xf numFmtId="49" fontId="47" fillId="26" borderId="28" xfId="92" applyNumberFormat="1" applyFont="1" applyFill="1" applyBorder="1" applyAlignment="1">
      <alignment horizontal="center"/>
    </xf>
    <xf numFmtId="49" fontId="47" fillId="26" borderId="32" xfId="92" applyNumberFormat="1" applyFont="1" applyFill="1" applyBorder="1" applyAlignment="1">
      <alignment horizontal="center"/>
    </xf>
    <xf numFmtId="49" fontId="56" fillId="0" borderId="30" xfId="92" applyNumberFormat="1" applyFont="1" applyFill="1" applyBorder="1" applyAlignment="1">
      <alignment horizontal="center" vertical="center"/>
    </xf>
    <xf numFmtId="49" fontId="56" fillId="0" borderId="34" xfId="92" applyNumberFormat="1" applyFont="1" applyFill="1" applyBorder="1" applyAlignment="1">
      <alignment horizontal="center" vertical="center"/>
    </xf>
    <xf numFmtId="49" fontId="57" fillId="0" borderId="1" xfId="92" applyNumberFormat="1" applyFont="1" applyFill="1" applyBorder="1" applyAlignment="1">
      <alignment horizontal="left"/>
    </xf>
    <xf numFmtId="49" fontId="57" fillId="0" borderId="34" xfId="92" applyNumberFormat="1" applyFont="1" applyFill="1" applyBorder="1" applyAlignment="1">
      <alignment horizontal="left"/>
    </xf>
    <xf numFmtId="0" fontId="47" fillId="0" borderId="32" xfId="92" applyNumberFormat="1" applyFont="1" applyFill="1" applyBorder="1" applyAlignment="1">
      <alignment horizontal="center" vertical="center"/>
    </xf>
    <xf numFmtId="49" fontId="47" fillId="0" borderId="28" xfId="92" applyNumberFormat="1" applyFont="1" applyFill="1" applyBorder="1" applyAlignment="1">
      <alignment horizontal="center" vertical="center"/>
    </xf>
    <xf numFmtId="0" fontId="5" fillId="0" borderId="23" xfId="92" applyNumberFormat="1" applyFont="1" applyFill="1" applyBorder="1" applyAlignment="1">
      <alignment horizontal="center" vertical="top" wrapText="1"/>
    </xf>
    <xf numFmtId="0" fontId="46" fillId="0" borderId="0" xfId="92" applyFont="1" applyBorder="1" applyAlignment="1">
      <alignment horizontal="left" vertical="center"/>
    </xf>
    <xf numFmtId="0" fontId="3" fillId="0" borderId="0" xfId="92" applyNumberFormat="1" applyFont="1" applyFill="1" applyAlignment="1">
      <alignment horizontal="left" shrinkToFit="1"/>
    </xf>
    <xf numFmtId="0" fontId="3" fillId="0" borderId="1" xfId="92" applyNumberFormat="1" applyFont="1" applyFill="1" applyBorder="1" applyAlignment="1">
      <alignment horizontal="center" shrinkToFit="1"/>
    </xf>
    <xf numFmtId="0" fontId="3" fillId="0" borderId="1" xfId="92" applyNumberFormat="1" applyFont="1" applyFill="1" applyBorder="1" applyAlignment="1" applyProtection="1">
      <alignment horizontal="center" shrinkToFit="1"/>
    </xf>
    <xf numFmtId="0" fontId="5" fillId="0" borderId="23" xfId="92" applyNumberFormat="1" applyFont="1" applyFill="1" applyBorder="1" applyAlignment="1">
      <alignment horizontal="center" vertical="top"/>
    </xf>
    <xf numFmtId="0" fontId="44" fillId="0" borderId="0" xfId="92" applyFont="1" applyBorder="1" applyAlignment="1">
      <alignment horizontal="left" vertical="center"/>
    </xf>
    <xf numFmtId="0" fontId="46" fillId="0" borderId="0" xfId="92" applyFont="1" applyAlignment="1">
      <alignment horizontal="center" vertical="center" wrapText="1"/>
    </xf>
    <xf numFmtId="0" fontId="51" fillId="0" borderId="0" xfId="92" applyFont="1" applyAlignment="1">
      <alignment horizontal="center" vertical="center" wrapText="1"/>
    </xf>
    <xf numFmtId="0" fontId="49" fillId="0" borderId="1" xfId="92" applyFont="1" applyBorder="1" applyAlignment="1" applyProtection="1">
      <alignment horizontal="center" vertical="center" wrapText="1"/>
    </xf>
    <xf numFmtId="0" fontId="44" fillId="0" borderId="1" xfId="92" applyFont="1" applyBorder="1" applyAlignment="1" applyProtection="1">
      <alignment horizontal="center" wrapText="1"/>
    </xf>
    <xf numFmtId="0" fontId="44" fillId="0" borderId="1" xfId="92" applyNumberFormat="1" applyFont="1" applyBorder="1" applyAlignment="1" applyProtection="1">
      <alignment horizontal="center" shrinkToFit="1"/>
    </xf>
    <xf numFmtId="0" fontId="5" fillId="0" borderId="0" xfId="92" applyFont="1" applyAlignment="1">
      <alignment horizontal="right" shrinkToFit="1"/>
    </xf>
    <xf numFmtId="0" fontId="3" fillId="0" borderId="1" xfId="92" applyNumberFormat="1" applyFont="1" applyBorder="1" applyAlignment="1" applyProtection="1">
      <alignment horizontal="center"/>
    </xf>
    <xf numFmtId="0" fontId="3" fillId="0" borderId="1" xfId="92" applyFont="1" applyBorder="1" applyAlignment="1" applyProtection="1">
      <alignment horizontal="center"/>
    </xf>
    <xf numFmtId="0" fontId="3" fillId="0" borderId="26" xfId="92" applyNumberFormat="1" applyFont="1" applyBorder="1" applyAlignment="1" applyProtection="1">
      <alignment horizontal="center"/>
    </xf>
    <xf numFmtId="0" fontId="61" fillId="0" borderId="0" xfId="92" applyNumberFormat="1" applyFont="1" applyFill="1" applyBorder="1" applyAlignment="1">
      <alignment horizontal="center" vertical="center" wrapText="1"/>
    </xf>
    <xf numFmtId="0" fontId="3" fillId="0" borderId="3" xfId="92" applyFont="1" applyBorder="1" applyAlignment="1">
      <alignment horizontal="center" vertical="center" wrapText="1"/>
    </xf>
    <xf numFmtId="0" fontId="3" fillId="0" borderId="38" xfId="92" applyFont="1" applyBorder="1" applyAlignment="1">
      <alignment horizontal="center" vertical="center" wrapText="1"/>
    </xf>
    <xf numFmtId="0" fontId="3" fillId="0" borderId="3" xfId="92" applyFont="1" applyFill="1" applyBorder="1" applyAlignment="1" applyProtection="1">
      <alignment horizontal="center" vertical="center" shrinkToFit="1"/>
      <protection locked="0"/>
    </xf>
    <xf numFmtId="0" fontId="3" fillId="0" borderId="38" xfId="92" applyFont="1" applyFill="1" applyBorder="1" applyAlignment="1" applyProtection="1">
      <alignment horizontal="center" vertical="center" shrinkToFit="1"/>
      <protection locked="0"/>
    </xf>
    <xf numFmtId="0" fontId="3" fillId="0" borderId="47" xfId="92" applyFont="1" applyBorder="1" applyAlignment="1" applyProtection="1">
      <alignment horizontal="center" shrinkToFit="1"/>
    </xf>
    <xf numFmtId="0" fontId="3" fillId="0" borderId="0" xfId="92" applyFont="1" applyBorder="1" applyAlignment="1" applyProtection="1">
      <alignment horizontal="center" shrinkToFit="1"/>
    </xf>
    <xf numFmtId="0" fontId="3" fillId="0" borderId="47" xfId="92" applyFont="1" applyBorder="1" applyAlignment="1" applyProtection="1">
      <alignment horizontal="center" vertical="top" shrinkToFit="1"/>
    </xf>
    <xf numFmtId="0" fontId="3" fillId="0" borderId="0" xfId="92" applyFont="1" applyBorder="1" applyAlignment="1" applyProtection="1">
      <alignment horizontal="center" vertical="top" shrinkToFit="1"/>
    </xf>
    <xf numFmtId="0" fontId="3" fillId="0" borderId="28" xfId="92" applyFont="1" applyBorder="1" applyAlignment="1">
      <alignment horizontal="center" vertical="center" wrapText="1"/>
    </xf>
    <xf numFmtId="0" fontId="3" fillId="0" borderId="28" xfId="92" applyFont="1" applyFill="1" applyBorder="1" applyAlignment="1" applyProtection="1">
      <alignment horizontal="center" vertical="center" shrinkToFit="1"/>
      <protection locked="0"/>
    </xf>
    <xf numFmtId="49" fontId="44" fillId="0" borderId="23" xfId="92" applyNumberFormat="1" applyFont="1" applyBorder="1" applyAlignment="1" applyProtection="1">
      <alignment horizontal="center" vertical="top" shrinkToFit="1"/>
      <protection locked="0"/>
    </xf>
    <xf numFmtId="49" fontId="44" fillId="0" borderId="30" xfId="92" applyNumberFormat="1" applyFont="1" applyBorder="1" applyAlignment="1" applyProtection="1">
      <alignment horizontal="center" vertical="top" shrinkToFit="1"/>
      <protection locked="0"/>
    </xf>
    <xf numFmtId="0" fontId="46" fillId="0" borderId="28" xfId="92" applyFont="1" applyFill="1" applyBorder="1" applyAlignment="1">
      <alignment horizontal="center" vertical="center" wrapText="1"/>
    </xf>
    <xf numFmtId="0" fontId="46" fillId="0" borderId="38" xfId="92" applyFont="1" applyFill="1" applyBorder="1" applyAlignment="1">
      <alignment horizontal="center" vertical="center" wrapText="1"/>
    </xf>
    <xf numFmtId="0" fontId="59" fillId="0" borderId="28" xfId="92" applyFont="1" applyFill="1" applyBorder="1" applyAlignment="1">
      <alignment horizontal="center" vertical="center" wrapText="1"/>
    </xf>
    <xf numFmtId="0" fontId="59" fillId="0" borderId="38" xfId="92" applyFont="1" applyFill="1" applyBorder="1" applyAlignment="1">
      <alignment horizontal="center" vertical="center" wrapText="1"/>
    </xf>
    <xf numFmtId="0" fontId="44" fillId="0" borderId="38" xfId="92" applyFill="1" applyBorder="1" applyAlignment="1">
      <alignment horizontal="center" vertical="center" wrapText="1"/>
    </xf>
    <xf numFmtId="0" fontId="60" fillId="0" borderId="38" xfId="92" applyFont="1" applyFill="1" applyBorder="1" applyAlignment="1">
      <alignment horizontal="center" vertical="center" wrapText="1"/>
    </xf>
    <xf numFmtId="0" fontId="60" fillId="0" borderId="6" xfId="92" applyFont="1" applyFill="1" applyBorder="1" applyAlignment="1">
      <alignment horizontal="center" vertical="center" wrapText="1"/>
    </xf>
    <xf numFmtId="0" fontId="61" fillId="0" borderId="39" xfId="92" applyNumberFormat="1" applyFont="1" applyFill="1" applyBorder="1" applyAlignment="1">
      <alignment horizontal="center" vertical="center" wrapText="1"/>
    </xf>
    <xf numFmtId="0" fontId="61" fillId="0" borderId="41" xfId="92" applyNumberFormat="1" applyFont="1" applyFill="1" applyBorder="1" applyAlignment="1">
      <alignment horizontal="center" vertical="center" wrapText="1"/>
    </xf>
    <xf numFmtId="0" fontId="61" fillId="0" borderId="42" xfId="92" applyNumberFormat="1" applyFont="1" applyFill="1" applyBorder="1" applyAlignment="1">
      <alignment horizontal="center" vertical="center" wrapText="1"/>
    </xf>
    <xf numFmtId="0" fontId="51" fillId="0" borderId="38" xfId="92" applyFont="1" applyFill="1" applyBorder="1" applyAlignment="1">
      <alignment horizontal="center" vertical="center" wrapText="1"/>
    </xf>
    <xf numFmtId="0" fontId="51" fillId="0" borderId="6" xfId="92" applyFont="1" applyFill="1" applyBorder="1" applyAlignment="1">
      <alignment horizontal="center" vertical="center" wrapText="1"/>
    </xf>
    <xf numFmtId="0" fontId="3" fillId="0" borderId="40" xfId="92" applyFont="1" applyBorder="1" applyAlignment="1" applyProtection="1">
      <alignment horizontal="center" shrinkToFit="1"/>
    </xf>
    <xf numFmtId="0" fontId="3" fillId="0" borderId="40" xfId="92" applyFont="1" applyBorder="1" applyAlignment="1" applyProtection="1">
      <alignment horizontal="center" vertical="top" shrinkToFit="1"/>
    </xf>
    <xf numFmtId="0" fontId="44" fillId="0" borderId="39" xfId="92" applyNumberFormat="1" applyFont="1" applyBorder="1" applyAlignment="1">
      <alignment horizontal="center" shrinkToFit="1"/>
    </xf>
    <xf numFmtId="0" fontId="44" fillId="0" borderId="0" xfId="92" applyNumberFormat="1" applyFont="1" applyBorder="1" applyAlignment="1">
      <alignment horizontal="center" shrinkToFit="1"/>
    </xf>
    <xf numFmtId="0" fontId="3" fillId="0" borderId="0" xfId="92" applyFont="1" applyBorder="1" applyAlignment="1">
      <alignment horizontal="center" shrinkToFit="1"/>
    </xf>
    <xf numFmtId="0" fontId="3" fillId="0" borderId="1" xfId="92" applyFont="1" applyBorder="1" applyAlignment="1">
      <alignment horizontal="center" shrinkToFit="1"/>
    </xf>
    <xf numFmtId="0" fontId="3" fillId="0" borderId="0" xfId="92" applyFont="1" applyBorder="1" applyAlignment="1">
      <alignment horizontal="center" wrapText="1"/>
    </xf>
    <xf numFmtId="0" fontId="3" fillId="0" borderId="1" xfId="92" applyFont="1" applyBorder="1" applyAlignment="1">
      <alignment horizontal="center" wrapText="1"/>
    </xf>
    <xf numFmtId="0" fontId="3" fillId="0" borderId="0" xfId="92" applyFont="1" applyFill="1" applyBorder="1" applyAlignment="1">
      <alignment horizontal="center" vertical="center" shrinkToFit="1"/>
    </xf>
    <xf numFmtId="0" fontId="3" fillId="0" borderId="1" xfId="92" applyFont="1" applyFill="1" applyBorder="1" applyAlignment="1">
      <alignment horizontal="center" vertical="center" shrinkToFit="1"/>
    </xf>
    <xf numFmtId="0" fontId="44" fillId="0" borderId="0" xfId="92" applyNumberFormat="1" applyFont="1" applyBorder="1" applyAlignment="1">
      <alignment horizontal="left" shrinkToFit="1"/>
    </xf>
    <xf numFmtId="0" fontId="44" fillId="0" borderId="1" xfId="92" applyNumberFormat="1" applyFont="1" applyBorder="1" applyAlignment="1">
      <alignment horizontal="left" shrinkToFit="1"/>
    </xf>
    <xf numFmtId="0" fontId="44" fillId="0" borderId="33" xfId="92" applyNumberFormat="1" applyFont="1" applyBorder="1" applyAlignment="1">
      <alignment horizontal="center" vertical="top" shrinkToFit="1"/>
    </xf>
    <xf numFmtId="0" fontId="44" fillId="0" borderId="1" xfId="92" applyNumberFormat="1" applyFont="1" applyBorder="1" applyAlignment="1">
      <alignment horizontal="center" vertical="top" shrinkToFit="1"/>
    </xf>
    <xf numFmtId="49" fontId="44" fillId="0" borderId="23" xfId="92" applyNumberFormat="1" applyFont="1" applyBorder="1" applyAlignment="1">
      <alignment horizontal="center" vertical="top" shrinkToFit="1"/>
    </xf>
    <xf numFmtId="49" fontId="44" fillId="0" borderId="30" xfId="92" applyNumberFormat="1" applyFont="1" applyBorder="1" applyAlignment="1">
      <alignment horizontal="center" vertical="top" shrinkToFit="1"/>
    </xf>
    <xf numFmtId="0" fontId="3" fillId="0" borderId="0" xfId="92" applyNumberFormat="1" applyFont="1" applyBorder="1" applyAlignment="1" applyProtection="1">
      <alignment horizontal="center" vertical="top" shrinkToFit="1"/>
      <protection locked="0"/>
    </xf>
    <xf numFmtId="0" fontId="3" fillId="0" borderId="39" xfId="92" applyNumberFormat="1" applyFont="1" applyBorder="1" applyAlignment="1">
      <alignment horizontal="center" shrinkToFit="1"/>
    </xf>
    <xf numFmtId="0" fontId="3" fillId="0" borderId="0" xfId="92" applyNumberFormat="1" applyFont="1" applyBorder="1" applyAlignment="1">
      <alignment horizontal="center" shrinkToFit="1"/>
    </xf>
    <xf numFmtId="0" fontId="3" fillId="0" borderId="33" xfId="92" applyNumberFormat="1" applyFont="1" applyFill="1" applyBorder="1" applyAlignment="1">
      <alignment horizontal="center" vertical="top" shrinkToFit="1"/>
    </xf>
    <xf numFmtId="0" fontId="3" fillId="0" borderId="1" xfId="92" applyNumberFormat="1" applyFont="1" applyFill="1" applyBorder="1" applyAlignment="1">
      <alignment horizontal="center" vertical="top" shrinkToFit="1"/>
    </xf>
    <xf numFmtId="49" fontId="3" fillId="0" borderId="23" xfId="92" applyNumberFormat="1" applyFont="1" applyFill="1" applyBorder="1" applyAlignment="1">
      <alignment horizontal="center" vertical="top" shrinkToFit="1"/>
    </xf>
    <xf numFmtId="0" fontId="3" fillId="0" borderId="6" xfId="92" applyFont="1" applyBorder="1" applyAlignment="1">
      <alignment horizontal="center" vertical="center" wrapText="1"/>
    </xf>
    <xf numFmtId="0" fontId="3" fillId="0" borderId="6" xfId="92" applyFont="1" applyFill="1" applyBorder="1" applyAlignment="1" applyProtection="1">
      <alignment horizontal="center" vertical="center" shrinkToFit="1"/>
      <protection locked="0"/>
    </xf>
    <xf numFmtId="0" fontId="44" fillId="0" borderId="40" xfId="92" applyNumberFormat="1" applyFont="1" applyBorder="1" applyAlignment="1">
      <alignment horizontal="center" shrinkToFit="1"/>
    </xf>
    <xf numFmtId="0" fontId="44" fillId="0" borderId="34" xfId="92" applyNumberFormat="1" applyFont="1" applyBorder="1" applyAlignment="1">
      <alignment horizontal="center" vertical="top" shrinkToFit="1"/>
    </xf>
    <xf numFmtId="49" fontId="3" fillId="0" borderId="0" xfId="92" applyNumberFormat="1" applyFont="1" applyBorder="1" applyAlignment="1" applyProtection="1">
      <alignment horizontal="center" vertical="top" shrinkToFit="1"/>
      <protection locked="0"/>
    </xf>
    <xf numFmtId="0" fontId="3" fillId="0" borderId="0" xfId="92" applyNumberFormat="1" applyFont="1" applyBorder="1" applyAlignment="1" applyProtection="1">
      <alignment horizontal="center" vertical="center" shrinkToFit="1"/>
    </xf>
    <xf numFmtId="0" fontId="3" fillId="0" borderId="39" xfId="92" applyNumberFormat="1" applyFont="1" applyBorder="1" applyAlignment="1" applyProtection="1">
      <alignment horizontal="center" shrinkToFit="1"/>
    </xf>
    <xf numFmtId="0" fontId="3" fillId="0" borderId="0" xfId="92" applyNumberFormat="1" applyFont="1" applyBorder="1" applyAlignment="1" applyProtection="1">
      <alignment horizontal="center" shrinkToFit="1"/>
    </xf>
    <xf numFmtId="0" fontId="3" fillId="0" borderId="0" xfId="92" applyFont="1" applyBorder="1" applyAlignment="1" applyProtection="1">
      <alignment horizontal="center" vertical="center" shrinkToFit="1"/>
    </xf>
    <xf numFmtId="0" fontId="3" fillId="0" borderId="33" xfId="92" applyNumberFormat="1" applyFont="1" applyBorder="1" applyAlignment="1">
      <alignment horizontal="center" vertical="top" shrinkToFit="1"/>
    </xf>
    <xf numFmtId="0" fontId="3" fillId="0" borderId="1" xfId="92" applyNumberFormat="1" applyFont="1" applyBorder="1" applyAlignment="1">
      <alignment horizontal="center" vertical="top" shrinkToFit="1"/>
    </xf>
    <xf numFmtId="0" fontId="3" fillId="0" borderId="0" xfId="92" applyFont="1" applyBorder="1" applyAlignment="1">
      <alignment horizontal="center" vertical="center" shrinkToFit="1"/>
    </xf>
    <xf numFmtId="0" fontId="44" fillId="0" borderId="0" xfId="92" applyNumberFormat="1" applyFont="1" applyBorder="1" applyAlignment="1" applyProtection="1">
      <alignment horizontal="center" shrinkToFit="1"/>
    </xf>
    <xf numFmtId="49" fontId="63" fillId="0" borderId="0" xfId="92" applyNumberFormat="1" applyFont="1" applyFill="1" applyBorder="1" applyAlignment="1">
      <alignment horizontal="center" vertical="center" shrinkToFit="1"/>
    </xf>
    <xf numFmtId="0" fontId="3" fillId="0" borderId="1" xfId="92" applyNumberFormat="1" applyFont="1" applyBorder="1" applyAlignment="1" applyProtection="1">
      <alignment horizontal="center" vertical="top" shrinkToFit="1"/>
    </xf>
    <xf numFmtId="0" fontId="3" fillId="0" borderId="1" xfId="92" applyFont="1" applyBorder="1" applyAlignment="1">
      <alignment horizontal="center" vertical="center" wrapText="1"/>
    </xf>
    <xf numFmtId="0" fontId="5" fillId="0" borderId="23" xfId="92" applyNumberFormat="1" applyFont="1" applyBorder="1" applyAlignment="1">
      <alignment horizontal="center" vertical="top" wrapText="1"/>
    </xf>
    <xf numFmtId="0" fontId="3" fillId="0" borderId="40" xfId="92" applyNumberFormat="1" applyFont="1" applyBorder="1" applyAlignment="1" applyProtection="1">
      <alignment horizontal="center" shrinkToFit="1"/>
    </xf>
    <xf numFmtId="49" fontId="3" fillId="0" borderId="23" xfId="92" applyNumberFormat="1" applyFont="1" applyBorder="1" applyAlignment="1" applyProtection="1">
      <alignment horizontal="center" vertical="top" wrapText="1"/>
      <protection locked="0"/>
    </xf>
    <xf numFmtId="0" fontId="3" fillId="0" borderId="34" xfId="92" applyNumberFormat="1" applyFont="1" applyBorder="1" applyAlignment="1" applyProtection="1">
      <alignment horizontal="center" vertical="top" shrinkToFit="1"/>
    </xf>
    <xf numFmtId="0" fontId="5" fillId="0" borderId="0" xfId="92" applyFont="1" applyFill="1" applyAlignment="1">
      <alignment horizontal="right" shrinkToFit="1"/>
    </xf>
    <xf numFmtId="0" fontId="5" fillId="0" borderId="0" xfId="92" applyFont="1" applyFill="1" applyAlignment="1">
      <alignment horizontal="right"/>
    </xf>
    <xf numFmtId="0" fontId="3" fillId="0" borderId="1" xfId="92" applyFont="1" applyFill="1" applyBorder="1" applyAlignment="1" applyProtection="1">
      <alignment horizontal="center"/>
    </xf>
    <xf numFmtId="0" fontId="3" fillId="0" borderId="1" xfId="92" applyNumberFormat="1" applyFont="1" applyFill="1" applyBorder="1" applyAlignment="1" applyProtection="1">
      <alignment horizontal="center"/>
    </xf>
    <xf numFmtId="0" fontId="46" fillId="0" borderId="0" xfId="92" applyFont="1" applyFill="1" applyAlignment="1">
      <alignment horizontal="center" vertical="center" wrapText="1"/>
    </xf>
    <xf numFmtId="0" fontId="46" fillId="0" borderId="0" xfId="92" applyFont="1" applyFill="1" applyAlignment="1">
      <alignment horizontal="center" wrapText="1"/>
    </xf>
    <xf numFmtId="0" fontId="55" fillId="0" borderId="1" xfId="92" applyFont="1" applyFill="1" applyBorder="1" applyAlignment="1" applyProtection="1">
      <alignment horizontal="center" vertical="center"/>
    </xf>
    <xf numFmtId="0" fontId="48" fillId="0" borderId="23" xfId="92" applyFont="1" applyFill="1" applyBorder="1" applyAlignment="1">
      <alignment horizontal="center" vertical="center"/>
    </xf>
    <xf numFmtId="0" fontId="3" fillId="0" borderId="0" xfId="92" applyFont="1" applyFill="1" applyAlignment="1">
      <alignment horizontal="center" vertical="center" wrapText="1"/>
    </xf>
    <xf numFmtId="0" fontId="5" fillId="0" borderId="0" xfId="92" applyFont="1" applyFill="1" applyAlignment="1">
      <alignment horizontal="right" wrapText="1"/>
    </xf>
    <xf numFmtId="0" fontId="3" fillId="0" borderId="1" xfId="92" applyFont="1" applyFill="1" applyBorder="1" applyAlignment="1" applyProtection="1">
      <alignment horizontal="center" wrapText="1"/>
    </xf>
    <xf numFmtId="0" fontId="61" fillId="0" borderId="40" xfId="92" applyNumberFormat="1" applyFont="1" applyFill="1" applyBorder="1" applyAlignment="1">
      <alignment horizontal="center" vertical="center" wrapText="1"/>
    </xf>
    <xf numFmtId="0" fontId="61" fillId="0" borderId="34" xfId="92" applyNumberFormat="1" applyFont="1" applyFill="1" applyBorder="1" applyAlignment="1">
      <alignment horizontal="center" vertical="center" wrapText="1"/>
    </xf>
    <xf numFmtId="0" fontId="3" fillId="0" borderId="43" xfId="92" applyFont="1" applyFill="1" applyBorder="1" applyAlignment="1">
      <alignment horizontal="center" vertical="center" shrinkToFit="1"/>
    </xf>
    <xf numFmtId="0" fontId="3" fillId="0" borderId="48" xfId="92" applyFont="1" applyFill="1" applyBorder="1" applyAlignment="1">
      <alignment horizontal="center" vertical="center" shrinkToFit="1"/>
    </xf>
    <xf numFmtId="0" fontId="3" fillId="0" borderId="3" xfId="92" applyFont="1" applyFill="1" applyBorder="1" applyAlignment="1">
      <alignment horizontal="center" vertical="center" wrapText="1"/>
    </xf>
    <xf numFmtId="0" fontId="3" fillId="0" borderId="32" xfId="92" applyFont="1" applyFill="1" applyBorder="1" applyAlignment="1">
      <alignment horizontal="center" vertical="center" wrapText="1"/>
    </xf>
    <xf numFmtId="0" fontId="3" fillId="0" borderId="32" xfId="92" applyFont="1" applyFill="1" applyBorder="1" applyAlignment="1" applyProtection="1">
      <alignment horizontal="center" vertical="center" shrinkToFit="1"/>
      <protection locked="0"/>
    </xf>
    <xf numFmtId="0" fontId="69" fillId="0" borderId="47" xfId="92" applyFont="1" applyFill="1" applyBorder="1" applyAlignment="1" applyProtection="1">
      <alignment horizontal="center" vertical="center" shrinkToFit="1"/>
    </xf>
    <xf numFmtId="0" fontId="69" fillId="0" borderId="0" xfId="92" applyFont="1" applyFill="1" applyBorder="1" applyAlignment="1" applyProtection="1">
      <alignment horizontal="center" vertical="center" shrinkToFit="1"/>
    </xf>
    <xf numFmtId="0" fontId="69" fillId="0" borderId="56" xfId="92" applyFont="1" applyFill="1" applyBorder="1" applyAlignment="1" applyProtection="1">
      <alignment horizontal="center" vertical="center" shrinkToFit="1"/>
    </xf>
    <xf numFmtId="0" fontId="69" fillId="0" borderId="1" xfId="92" applyFont="1" applyFill="1" applyBorder="1" applyAlignment="1" applyProtection="1">
      <alignment horizontal="center" vertical="center" shrinkToFit="1"/>
    </xf>
    <xf numFmtId="0" fontId="59" fillId="0" borderId="29" xfId="92" applyFont="1" applyFill="1" applyBorder="1" applyAlignment="1">
      <alignment horizontal="center" vertical="center" wrapText="1"/>
    </xf>
    <xf numFmtId="0" fontId="67" fillId="0" borderId="39" xfId="92" applyFont="1" applyFill="1" applyBorder="1" applyAlignment="1">
      <alignment horizontal="center" vertical="center" wrapText="1"/>
    </xf>
    <xf numFmtId="0" fontId="68" fillId="0" borderId="33" xfId="92" applyNumberFormat="1" applyFont="1" applyFill="1" applyBorder="1" applyAlignment="1">
      <alignment horizontal="center" shrinkToFit="1"/>
    </xf>
    <xf numFmtId="0" fontId="68" fillId="0" borderId="1" xfId="92" applyNumberFormat="1" applyFont="1" applyFill="1" applyBorder="1" applyAlignment="1">
      <alignment horizontal="center" shrinkToFit="1"/>
    </xf>
    <xf numFmtId="49" fontId="68" fillId="0" borderId="23" xfId="92" applyNumberFormat="1" applyFont="1" applyFill="1" applyBorder="1" applyAlignment="1" applyProtection="1">
      <alignment horizontal="center" vertical="center" shrinkToFit="1"/>
      <protection locked="0"/>
    </xf>
    <xf numFmtId="0" fontId="69" fillId="0" borderId="40" xfId="92" applyFont="1" applyFill="1" applyBorder="1" applyAlignment="1" applyProtection="1">
      <alignment horizontal="center" vertical="center" shrinkToFit="1"/>
    </xf>
    <xf numFmtId="0" fontId="69" fillId="0" borderId="34" xfId="92" applyFont="1" applyFill="1" applyBorder="1" applyAlignment="1" applyProtection="1">
      <alignment horizontal="center" vertical="center" shrinkToFit="1"/>
    </xf>
    <xf numFmtId="0" fontId="3" fillId="27" borderId="50" xfId="92" applyFont="1" applyFill="1" applyBorder="1" applyAlignment="1">
      <alignment horizontal="center" vertical="center" shrinkToFit="1"/>
    </xf>
    <xf numFmtId="0" fontId="3" fillId="27" borderId="53" xfId="92" applyFont="1" applyFill="1" applyBorder="1" applyAlignment="1">
      <alignment horizontal="center" vertical="center" shrinkToFit="1"/>
    </xf>
    <xf numFmtId="0" fontId="3" fillId="27" borderId="28" xfId="92" applyFont="1" applyFill="1" applyBorder="1" applyAlignment="1">
      <alignment horizontal="center" vertical="center" wrapText="1"/>
    </xf>
    <xf numFmtId="0" fontId="3" fillId="27" borderId="6" xfId="92" applyFont="1" applyFill="1" applyBorder="1" applyAlignment="1">
      <alignment horizontal="center" vertical="center" wrapText="1"/>
    </xf>
    <xf numFmtId="0" fontId="3" fillId="27" borderId="28" xfId="92" applyFont="1" applyFill="1" applyBorder="1" applyAlignment="1" applyProtection="1">
      <alignment horizontal="center" vertical="center" shrinkToFit="1"/>
      <protection locked="0"/>
    </xf>
    <xf numFmtId="0" fontId="3" fillId="27" borderId="6" xfId="92" applyFont="1" applyFill="1" applyBorder="1" applyAlignment="1" applyProtection="1">
      <alignment horizontal="center" vertical="center" shrinkToFit="1"/>
      <protection locked="0"/>
    </xf>
    <xf numFmtId="49" fontId="69" fillId="0" borderId="23" xfId="92" applyNumberFormat="1" applyFont="1" applyFill="1" applyBorder="1" applyAlignment="1" applyProtection="1">
      <alignment horizontal="center" vertical="center" shrinkToFit="1"/>
      <protection locked="0"/>
    </xf>
    <xf numFmtId="49" fontId="69" fillId="0" borderId="30" xfId="92" applyNumberFormat="1" applyFont="1" applyFill="1" applyBorder="1" applyAlignment="1" applyProtection="1">
      <alignment horizontal="center" vertical="center" shrinkToFit="1"/>
      <protection locked="0"/>
    </xf>
    <xf numFmtId="0" fontId="68" fillId="0" borderId="39" xfId="92" applyNumberFormat="1" applyFont="1" applyFill="1" applyBorder="1" applyAlignment="1">
      <alignment horizontal="center" vertical="center" shrinkToFit="1"/>
    </xf>
    <xf numFmtId="0" fontId="68" fillId="0" borderId="0" xfId="92" applyNumberFormat="1" applyFont="1" applyFill="1" applyBorder="1" applyAlignment="1">
      <alignment horizontal="center" vertical="center" shrinkToFit="1"/>
    </xf>
    <xf numFmtId="0" fontId="3" fillId="0" borderId="45" xfId="92" applyFont="1" applyFill="1" applyBorder="1" applyAlignment="1">
      <alignment horizontal="center" shrinkToFit="1"/>
    </xf>
    <xf numFmtId="0" fontId="3" fillId="0" borderId="1" xfId="92" applyFont="1" applyFill="1" applyBorder="1" applyAlignment="1">
      <alignment horizontal="center" shrinkToFit="1"/>
    </xf>
    <xf numFmtId="0" fontId="3" fillId="0" borderId="45" xfId="92" applyFont="1" applyFill="1" applyBorder="1" applyAlignment="1">
      <alignment horizontal="center" wrapText="1"/>
    </xf>
    <xf numFmtId="0" fontId="3" fillId="0" borderId="1" xfId="92" applyFont="1" applyFill="1" applyBorder="1" applyAlignment="1">
      <alignment horizontal="center" wrapText="1"/>
    </xf>
    <xf numFmtId="0" fontId="3" fillId="0" borderId="45" xfId="92" applyFont="1" applyFill="1" applyBorder="1" applyAlignment="1">
      <alignment horizontal="center" vertical="center" shrinkToFit="1"/>
    </xf>
    <xf numFmtId="0" fontId="68" fillId="0" borderId="45" xfId="92" applyNumberFormat="1" applyFont="1" applyFill="1" applyBorder="1" applyAlignment="1">
      <alignment horizontal="left" vertical="center" shrinkToFit="1"/>
    </xf>
    <xf numFmtId="0" fontId="68" fillId="0" borderId="1" xfId="92" applyNumberFormat="1" applyFont="1" applyFill="1" applyBorder="1" applyAlignment="1">
      <alignment horizontal="left" vertical="center" shrinkToFit="1"/>
    </xf>
    <xf numFmtId="0" fontId="69" fillId="0" borderId="33" xfId="92" applyNumberFormat="1" applyFont="1" applyFill="1" applyBorder="1" applyAlignment="1">
      <alignment horizontal="center" vertical="center" shrinkToFit="1"/>
    </xf>
    <xf numFmtId="0" fontId="69" fillId="0" borderId="1" xfId="92" applyNumberFormat="1" applyFont="1" applyFill="1" applyBorder="1" applyAlignment="1">
      <alignment horizontal="center" vertical="center" shrinkToFit="1"/>
    </xf>
    <xf numFmtId="0" fontId="3" fillId="0" borderId="50" xfId="92" applyFont="1" applyFill="1" applyBorder="1" applyAlignment="1">
      <alignment horizontal="center" vertical="center" shrinkToFit="1"/>
    </xf>
    <xf numFmtId="0" fontId="3" fillId="0" borderId="53" xfId="92" applyFont="1" applyFill="1" applyBorder="1" applyAlignment="1">
      <alignment horizontal="center" vertical="center" shrinkToFit="1"/>
    </xf>
    <xf numFmtId="0" fontId="3" fillId="0" borderId="28" xfId="92" applyFont="1" applyFill="1" applyBorder="1" applyAlignment="1">
      <alignment horizontal="center" vertical="center" wrapText="1"/>
    </xf>
    <xf numFmtId="0" fontId="3" fillId="0" borderId="6" xfId="92" applyFont="1" applyFill="1" applyBorder="1" applyAlignment="1">
      <alignment horizontal="center" vertical="center" wrapText="1"/>
    </xf>
    <xf numFmtId="0" fontId="69" fillId="0" borderId="0" xfId="92" applyNumberFormat="1" applyFont="1" applyFill="1" applyBorder="1" applyAlignment="1">
      <alignment horizontal="center" shrinkToFit="1"/>
    </xf>
    <xf numFmtId="0" fontId="69" fillId="0" borderId="39" xfId="92" applyNumberFormat="1" applyFont="1" applyFill="1" applyBorder="1" applyAlignment="1">
      <alignment horizontal="center" vertical="center" shrinkToFit="1"/>
    </xf>
    <xf numFmtId="0" fontId="69" fillId="0" borderId="0" xfId="92" applyNumberFormat="1" applyFont="1" applyFill="1" applyBorder="1" applyAlignment="1">
      <alignment horizontal="center" vertical="center" shrinkToFit="1"/>
    </xf>
    <xf numFmtId="0" fontId="68" fillId="0" borderId="33" xfId="92" applyNumberFormat="1" applyFont="1" applyFill="1" applyBorder="1" applyAlignment="1">
      <alignment horizontal="center" vertical="center" shrinkToFit="1"/>
    </xf>
    <xf numFmtId="0" fontId="68" fillId="0" borderId="1" xfId="92" applyNumberFormat="1" applyFont="1" applyFill="1" applyBorder="1" applyAlignment="1">
      <alignment horizontal="center" vertical="center" shrinkToFit="1"/>
    </xf>
    <xf numFmtId="0" fontId="3" fillId="27" borderId="43" xfId="92" applyFont="1" applyFill="1" applyBorder="1" applyAlignment="1">
      <alignment horizontal="center" vertical="center" shrinkToFit="1"/>
    </xf>
    <xf numFmtId="0" fontId="3" fillId="27" borderId="48" xfId="92" applyFont="1" applyFill="1" applyBorder="1" applyAlignment="1">
      <alignment horizontal="center" vertical="center" shrinkToFit="1"/>
    </xf>
    <xf numFmtId="0" fontId="3" fillId="27" borderId="3" xfId="92" applyFont="1" applyFill="1" applyBorder="1" applyAlignment="1">
      <alignment horizontal="center" vertical="center" wrapText="1"/>
    </xf>
    <xf numFmtId="0" fontId="3" fillId="27" borderId="32" xfId="92" applyFont="1" applyFill="1" applyBorder="1" applyAlignment="1">
      <alignment horizontal="center" vertical="center" wrapText="1"/>
    </xf>
    <xf numFmtId="0" fontId="3" fillId="27" borderId="3" xfId="92" applyFont="1" applyFill="1" applyBorder="1" applyAlignment="1" applyProtection="1">
      <alignment horizontal="center" vertical="center" shrinkToFit="1"/>
      <protection locked="0"/>
    </xf>
    <xf numFmtId="0" fontId="3" fillId="27" borderId="32" xfId="92" applyFont="1" applyFill="1" applyBorder="1" applyAlignment="1" applyProtection="1">
      <alignment horizontal="center" vertical="center" shrinkToFit="1"/>
      <protection locked="0"/>
    </xf>
    <xf numFmtId="0" fontId="69" fillId="0" borderId="40" xfId="92" applyNumberFormat="1" applyFont="1" applyFill="1" applyBorder="1" applyAlignment="1">
      <alignment horizontal="center" vertical="center" shrinkToFit="1"/>
    </xf>
    <xf numFmtId="0" fontId="69" fillId="0" borderId="34" xfId="92" applyNumberFormat="1" applyFont="1" applyFill="1" applyBorder="1" applyAlignment="1">
      <alignment horizontal="center" vertical="center" shrinkToFit="1"/>
    </xf>
    <xf numFmtId="0" fontId="3" fillId="0" borderId="57" xfId="92" applyFont="1" applyFill="1" applyBorder="1" applyAlignment="1">
      <alignment horizontal="center" vertical="center" shrinkToFit="1"/>
    </xf>
    <xf numFmtId="0" fontId="69" fillId="0" borderId="65" xfId="92" applyFont="1" applyFill="1" applyBorder="1" applyAlignment="1" applyProtection="1">
      <alignment horizontal="left" vertical="center" shrinkToFit="1"/>
    </xf>
    <xf numFmtId="0" fontId="69" fillId="0" borderId="66" xfId="92" applyFont="1" applyFill="1" applyBorder="1" applyAlignment="1" applyProtection="1">
      <alignment horizontal="left" vertical="center" shrinkToFit="1"/>
    </xf>
    <xf numFmtId="0" fontId="69" fillId="0" borderId="37" xfId="92" applyFont="1" applyFill="1" applyBorder="1" applyAlignment="1" applyProtection="1">
      <alignment horizontal="left" vertical="center" shrinkToFit="1"/>
    </xf>
    <xf numFmtId="0" fontId="68" fillId="0" borderId="1" xfId="92" applyNumberFormat="1" applyFont="1" applyFill="1" applyBorder="1" applyAlignment="1" applyProtection="1">
      <alignment horizontal="center" vertical="center" shrinkToFit="1"/>
    </xf>
    <xf numFmtId="0" fontId="69" fillId="0" borderId="0" xfId="92" applyFont="1" applyFill="1" applyBorder="1" applyAlignment="1">
      <alignment horizontal="center" shrinkToFit="1"/>
    </xf>
    <xf numFmtId="0" fontId="69" fillId="0" borderId="62" xfId="92" applyFont="1" applyFill="1" applyBorder="1" applyAlignment="1" applyProtection="1">
      <alignment horizontal="left" vertical="center" shrinkToFit="1"/>
    </xf>
    <xf numFmtId="0" fontId="69" fillId="0" borderId="63" xfId="92" applyFont="1" applyFill="1" applyBorder="1" applyAlignment="1" applyProtection="1">
      <alignment horizontal="left" vertical="center" shrinkToFit="1"/>
    </xf>
    <xf numFmtId="0" fontId="69" fillId="0" borderId="36" xfId="92" applyFont="1" applyFill="1" applyBorder="1" applyAlignment="1" applyProtection="1">
      <alignment horizontal="left" vertical="center" shrinkToFit="1"/>
    </xf>
    <xf numFmtId="0" fontId="3" fillId="0" borderId="64" xfId="92" applyNumberFormat="1" applyFont="1" applyFill="1" applyBorder="1" applyAlignment="1" applyProtection="1">
      <alignment horizontal="center" vertical="center" shrinkToFit="1"/>
    </xf>
    <xf numFmtId="0" fontId="3" fillId="0" borderId="61" xfId="92" applyNumberFormat="1" applyFont="1" applyFill="1" applyBorder="1" applyAlignment="1" applyProtection="1">
      <alignment horizontal="center" vertical="center" shrinkToFit="1"/>
    </xf>
    <xf numFmtId="49" fontId="63" fillId="0" borderId="44" xfId="92" applyNumberFormat="1" applyFont="1" applyFill="1" applyBorder="1" applyAlignment="1">
      <alignment horizontal="center" vertical="center" shrinkToFit="1"/>
    </xf>
    <xf numFmtId="49" fontId="63" fillId="0" borderId="45" xfId="92" applyNumberFormat="1" applyFont="1" applyFill="1" applyBorder="1" applyAlignment="1">
      <alignment horizontal="center" vertical="center" shrinkToFit="1"/>
    </xf>
    <xf numFmtId="49" fontId="63" fillId="0" borderId="58" xfId="92" applyNumberFormat="1" applyFont="1" applyFill="1" applyBorder="1" applyAlignment="1">
      <alignment horizontal="center" vertical="center" shrinkToFit="1"/>
    </xf>
    <xf numFmtId="49" fontId="63" fillId="0" borderId="39" xfId="92" applyNumberFormat="1" applyFont="1" applyFill="1" applyBorder="1" applyAlignment="1">
      <alignment horizontal="center" vertical="center" shrinkToFit="1"/>
    </xf>
    <xf numFmtId="49" fontId="63" fillId="0" borderId="40" xfId="92" applyNumberFormat="1" applyFont="1" applyFill="1" applyBorder="1" applyAlignment="1">
      <alignment horizontal="center" vertical="center" shrinkToFit="1"/>
    </xf>
    <xf numFmtId="49" fontId="63" fillId="0" borderId="33" xfId="92" applyNumberFormat="1" applyFont="1" applyFill="1" applyBorder="1" applyAlignment="1">
      <alignment horizontal="center" vertical="center" shrinkToFit="1"/>
    </xf>
    <xf numFmtId="49" fontId="63" fillId="0" borderId="1" xfId="92" applyNumberFormat="1" applyFont="1" applyFill="1" applyBorder="1" applyAlignment="1">
      <alignment horizontal="center" vertical="center" shrinkToFit="1"/>
    </xf>
    <xf numFmtId="49" fontId="63" fillId="0" borderId="34" xfId="92" applyNumberFormat="1" applyFont="1" applyFill="1" applyBorder="1" applyAlignment="1">
      <alignment horizontal="center" vertical="center" shrinkToFit="1"/>
    </xf>
    <xf numFmtId="0" fontId="63" fillId="0" borderId="59" xfId="92" applyNumberFormat="1" applyFont="1" applyFill="1" applyBorder="1" applyAlignment="1">
      <alignment horizontal="center" vertical="center" wrapText="1" shrinkToFit="1"/>
    </xf>
    <xf numFmtId="0" fontId="63" fillId="0" borderId="60" xfId="92" applyNumberFormat="1" applyFont="1" applyFill="1" applyBorder="1" applyAlignment="1">
      <alignment horizontal="center" vertical="center" wrapText="1" shrinkToFit="1"/>
    </xf>
    <xf numFmtId="0" fontId="63" fillId="0" borderId="61" xfId="92" applyNumberFormat="1" applyFont="1" applyFill="1" applyBorder="1" applyAlignment="1">
      <alignment horizontal="center" vertical="center" wrapText="1" shrinkToFit="1"/>
    </xf>
    <xf numFmtId="49" fontId="63" fillId="0" borderId="43" xfId="92" applyNumberFormat="1" applyFont="1" applyFill="1" applyBorder="1" applyAlignment="1">
      <alignment horizontal="center" vertical="center" shrinkToFit="1"/>
    </xf>
    <xf numFmtId="49" fontId="63" fillId="0" borderId="57" xfId="92" applyNumberFormat="1" applyFont="1" applyFill="1" applyBorder="1" applyAlignment="1">
      <alignment horizontal="center" vertical="center" shrinkToFit="1"/>
    </xf>
    <xf numFmtId="49" fontId="63" fillId="0" borderId="48" xfId="92" applyNumberFormat="1" applyFont="1" applyFill="1" applyBorder="1" applyAlignment="1">
      <alignment horizontal="center" vertical="center" shrinkToFit="1"/>
    </xf>
    <xf numFmtId="0" fontId="69" fillId="0" borderId="39" xfId="92" applyNumberFormat="1" applyFont="1" applyFill="1" applyBorder="1" applyAlignment="1" applyProtection="1">
      <alignment horizontal="center" vertical="center" shrinkToFit="1"/>
    </xf>
    <xf numFmtId="0" fontId="69" fillId="0" borderId="0" xfId="92" applyNumberFormat="1" applyFont="1" applyFill="1" applyBorder="1" applyAlignment="1" applyProtection="1">
      <alignment horizontal="center" vertical="center" shrinkToFit="1"/>
    </xf>
    <xf numFmtId="0" fontId="3" fillId="0" borderId="0" xfId="92" applyNumberFormat="1" applyFont="1" applyFill="1" applyBorder="1" applyAlignment="1">
      <alignment horizontal="center" shrinkToFit="1"/>
    </xf>
    <xf numFmtId="0" fontId="68" fillId="0" borderId="0" xfId="92" applyNumberFormat="1" applyFont="1" applyFill="1" applyBorder="1" applyAlignment="1" applyProtection="1">
      <alignment horizontal="center" vertical="center" shrinkToFit="1"/>
    </xf>
    <xf numFmtId="0" fontId="68" fillId="0" borderId="40" xfId="92" applyNumberFormat="1" applyFont="1" applyFill="1" applyBorder="1" applyAlignment="1" applyProtection="1">
      <alignment horizontal="center" vertical="center" shrinkToFit="1"/>
    </xf>
    <xf numFmtId="49" fontId="69" fillId="0" borderId="23" xfId="92" applyNumberFormat="1" applyFont="1" applyFill="1" applyBorder="1" applyAlignment="1" applyProtection="1">
      <alignment horizontal="center" vertical="center" wrapText="1"/>
      <protection locked="0"/>
    </xf>
    <xf numFmtId="0" fontId="68" fillId="0" borderId="34" xfId="92" applyNumberFormat="1" applyFont="1" applyFill="1" applyBorder="1" applyAlignment="1" applyProtection="1">
      <alignment horizontal="center" vertical="center" shrinkToFit="1"/>
    </xf>
    <xf numFmtId="0" fontId="3" fillId="0" borderId="0" xfId="92" applyNumberFormat="1" applyFont="1" applyFill="1" applyBorder="1" applyAlignment="1" applyProtection="1">
      <alignment horizontal="left" vertical="center" wrapText="1"/>
    </xf>
    <xf numFmtId="0" fontId="3" fillId="0" borderId="0" xfId="92" applyFont="1" applyFill="1" applyBorder="1" applyAlignment="1" applyProtection="1">
      <alignment horizontal="center" vertical="top" wrapText="1"/>
      <protection locked="0"/>
    </xf>
    <xf numFmtId="0" fontId="3" fillId="0" borderId="0" xfId="92" applyNumberFormat="1" applyFont="1" applyFill="1" applyBorder="1" applyAlignment="1" applyProtection="1">
      <alignment horizontal="left" shrinkToFit="1"/>
    </xf>
    <xf numFmtId="0" fontId="3" fillId="0" borderId="0" xfId="92" applyFont="1" applyFill="1" applyBorder="1" applyAlignment="1">
      <alignment horizontal="center" shrinkToFit="1"/>
    </xf>
    <xf numFmtId="0" fontId="3" fillId="0" borderId="0" xfId="92" applyNumberFormat="1" applyFont="1" applyFill="1" applyBorder="1" applyAlignment="1" applyProtection="1">
      <alignment horizontal="center" shrinkToFit="1"/>
    </xf>
    <xf numFmtId="0" fontId="3" fillId="0" borderId="70" xfId="92" applyNumberFormat="1" applyFont="1" applyFill="1" applyBorder="1" applyAlignment="1" applyProtection="1">
      <alignment horizontal="center" vertical="center" shrinkToFit="1"/>
    </xf>
    <xf numFmtId="0" fontId="5" fillId="0" borderId="23" xfId="92" applyFont="1" applyFill="1" applyBorder="1" applyAlignment="1">
      <alignment horizontal="center" vertical="top" wrapText="1"/>
    </xf>
    <xf numFmtId="0" fontId="69" fillId="0" borderId="67" xfId="92" applyFont="1" applyFill="1" applyBorder="1" applyAlignment="1" applyProtection="1">
      <alignment horizontal="left" vertical="center" shrinkToFit="1"/>
    </xf>
    <xf numFmtId="0" fontId="69" fillId="0" borderId="68" xfId="92" applyFont="1" applyFill="1" applyBorder="1" applyAlignment="1" applyProtection="1">
      <alignment horizontal="left" vertical="center" shrinkToFit="1"/>
    </xf>
    <xf numFmtId="0" fontId="69" fillId="0" borderId="69" xfId="92" applyFont="1" applyFill="1" applyBorder="1" applyAlignment="1" applyProtection="1">
      <alignment horizontal="left" vertical="center" shrinkToFit="1"/>
    </xf>
    <xf numFmtId="0" fontId="3" fillId="0" borderId="74" xfId="92" applyFont="1" applyFill="1" applyBorder="1" applyAlignment="1" applyProtection="1">
      <alignment horizontal="left" wrapText="1"/>
      <protection locked="0"/>
    </xf>
    <xf numFmtId="0" fontId="3" fillId="0" borderId="81" xfId="92" applyFont="1" applyFill="1" applyBorder="1" applyAlignment="1" applyProtection="1">
      <alignment horizontal="left"/>
      <protection locked="0"/>
    </xf>
    <xf numFmtId="0" fontId="3" fillId="0" borderId="84" xfId="92" applyFont="1" applyFill="1" applyBorder="1" applyAlignment="1" applyProtection="1">
      <alignment horizontal="left"/>
      <protection locked="0"/>
    </xf>
    <xf numFmtId="0" fontId="3" fillId="0" borderId="50" xfId="92" applyFont="1" applyBorder="1" applyAlignment="1">
      <alignment horizontal="center" vertical="center" shrinkToFit="1"/>
    </xf>
    <xf numFmtId="0" fontId="3" fillId="0" borderId="53" xfId="92" applyFont="1" applyBorder="1" applyAlignment="1">
      <alignment horizontal="center" vertical="center" shrinkToFit="1"/>
    </xf>
    <xf numFmtId="0" fontId="3" fillId="0" borderId="62" xfId="92" applyFont="1" applyBorder="1" applyAlignment="1" applyProtection="1">
      <alignment horizontal="center" vertical="center" shrinkToFit="1"/>
    </xf>
    <xf numFmtId="0" fontId="3" fillId="0" borderId="63" xfId="92" applyFont="1" applyBorder="1" applyAlignment="1" applyProtection="1">
      <alignment horizontal="center" vertical="center" shrinkToFit="1"/>
    </xf>
    <xf numFmtId="0" fontId="3" fillId="0" borderId="36" xfId="92" applyFont="1" applyBorder="1" applyAlignment="1" applyProtection="1">
      <alignment horizontal="center" vertical="center" shrinkToFit="1"/>
    </xf>
    <xf numFmtId="0" fontId="3" fillId="0" borderId="64" xfId="92" applyNumberFormat="1" applyFont="1" applyBorder="1" applyAlignment="1" applyProtection="1">
      <alignment horizontal="center" vertical="center" shrinkToFit="1"/>
    </xf>
    <xf numFmtId="0" fontId="3" fillId="0" borderId="70" xfId="92" applyNumberFormat="1" applyFont="1" applyBorder="1" applyAlignment="1" applyProtection="1">
      <alignment horizontal="center" vertical="center" shrinkToFit="1"/>
    </xf>
    <xf numFmtId="0" fontId="3" fillId="0" borderId="67" xfId="92" applyFont="1" applyBorder="1" applyAlignment="1" applyProtection="1">
      <alignment horizontal="center" vertical="center" shrinkToFit="1"/>
    </xf>
    <xf numFmtId="0" fontId="3" fillId="0" borderId="68" xfId="92" applyFont="1" applyBorder="1" applyAlignment="1" applyProtection="1">
      <alignment horizontal="center" vertical="center" shrinkToFit="1"/>
    </xf>
    <xf numFmtId="0" fontId="3" fillId="0" borderId="69" xfId="92" applyFont="1" applyBorder="1" applyAlignment="1" applyProtection="1">
      <alignment horizontal="center" vertical="center" shrinkToFit="1"/>
    </xf>
    <xf numFmtId="0" fontId="3" fillId="0" borderId="40" xfId="92" applyNumberFormat="1" applyFont="1" applyBorder="1" applyAlignment="1" applyProtection="1">
      <alignment horizontal="center" vertical="center" shrinkToFit="1"/>
    </xf>
    <xf numFmtId="0" fontId="3" fillId="0" borderId="48" xfId="92" applyFont="1" applyBorder="1" applyAlignment="1">
      <alignment horizontal="center" vertical="center" shrinkToFit="1"/>
    </xf>
    <xf numFmtId="0" fontId="3" fillId="0" borderId="61" xfId="92" applyNumberFormat="1" applyFont="1" applyBorder="1" applyAlignment="1" applyProtection="1">
      <alignment horizontal="center" vertical="center" shrinkToFit="1"/>
    </xf>
    <xf numFmtId="0" fontId="3" fillId="0" borderId="1" xfId="92" applyNumberFormat="1" applyFont="1" applyBorder="1" applyAlignment="1" applyProtection="1">
      <alignment horizontal="center" vertical="center" shrinkToFit="1"/>
    </xf>
    <xf numFmtId="0" fontId="3" fillId="0" borderId="34" xfId="92" applyNumberFormat="1" applyFont="1" applyBorder="1" applyAlignment="1" applyProtection="1">
      <alignment horizontal="center" vertical="center" shrinkToFit="1"/>
    </xf>
    <xf numFmtId="0" fontId="3" fillId="0" borderId="33" xfId="92" applyFont="1" applyBorder="1" applyAlignment="1" applyProtection="1">
      <alignment horizontal="center" vertical="center" shrinkToFit="1"/>
    </xf>
    <xf numFmtId="0" fontId="3" fillId="0" borderId="1" xfId="92" applyFont="1" applyBorder="1" applyAlignment="1" applyProtection="1">
      <alignment horizontal="center" vertical="center" shrinkToFit="1"/>
    </xf>
    <xf numFmtId="0" fontId="3" fillId="0" borderId="34" xfId="92" applyFont="1" applyBorder="1" applyAlignment="1" applyProtection="1">
      <alignment horizontal="center" vertical="center" shrinkToFit="1"/>
    </xf>
    <xf numFmtId="0" fontId="3" fillId="0" borderId="33" xfId="92" applyNumberFormat="1" applyFont="1" applyBorder="1" applyAlignment="1">
      <alignment horizontal="center" shrinkToFit="1"/>
    </xf>
    <xf numFmtId="0" fontId="3" fillId="0" borderId="1" xfId="92" applyNumberFormat="1" applyFont="1" applyBorder="1" applyAlignment="1">
      <alignment horizontal="center" shrinkToFit="1"/>
    </xf>
    <xf numFmtId="49" fontId="63" fillId="0" borderId="83" xfId="92" applyNumberFormat="1" applyFont="1" applyFill="1" applyBorder="1" applyAlignment="1">
      <alignment horizontal="center" vertical="center" shrinkToFit="1"/>
    </xf>
    <xf numFmtId="49" fontId="63" fillId="0" borderId="74" xfId="92" applyNumberFormat="1" applyFont="1" applyFill="1" applyBorder="1" applyAlignment="1">
      <alignment horizontal="center" vertical="center" shrinkToFit="1"/>
    </xf>
    <xf numFmtId="49" fontId="63" fillId="0" borderId="75" xfId="92" applyNumberFormat="1" applyFont="1" applyFill="1" applyBorder="1" applyAlignment="1">
      <alignment horizontal="center" vertical="center" shrinkToFit="1"/>
    </xf>
    <xf numFmtId="0" fontId="3" fillId="0" borderId="1" xfId="92" applyNumberFormat="1" applyFont="1" applyBorder="1" applyAlignment="1" applyProtection="1">
      <alignment horizontal="center" shrinkToFit="1"/>
    </xf>
    <xf numFmtId="0" fontId="3" fillId="0" borderId="43" xfId="92" applyFont="1" applyBorder="1" applyAlignment="1">
      <alignment horizontal="center" vertical="center" shrinkToFit="1"/>
    </xf>
    <xf numFmtId="0" fontId="3" fillId="0" borderId="32" xfId="92" applyFont="1" applyBorder="1" applyAlignment="1">
      <alignment horizontal="center" vertical="center" wrapText="1"/>
    </xf>
    <xf numFmtId="0" fontId="3" fillId="0" borderId="56" xfId="92" applyFont="1" applyBorder="1" applyAlignment="1" applyProtection="1">
      <alignment horizontal="center" shrinkToFit="1"/>
    </xf>
    <xf numFmtId="0" fontId="3" fillId="0" borderId="1" xfId="92" applyFont="1" applyBorder="1" applyAlignment="1" applyProtection="1">
      <alignment horizontal="center" shrinkToFit="1"/>
    </xf>
    <xf numFmtId="0" fontId="3" fillId="0" borderId="34" xfId="92" applyFont="1" applyBorder="1" applyAlignment="1" applyProtection="1">
      <alignment horizontal="center" shrinkToFit="1"/>
    </xf>
    <xf numFmtId="0" fontId="3" fillId="0" borderId="45" xfId="92" applyFont="1" applyBorder="1" applyAlignment="1">
      <alignment horizontal="center" shrinkToFit="1"/>
    </xf>
    <xf numFmtId="0" fontId="3" fillId="0" borderId="45" xfId="92" applyFont="1" applyBorder="1" applyAlignment="1">
      <alignment horizontal="center" wrapText="1"/>
    </xf>
    <xf numFmtId="0" fontId="44" fillId="0" borderId="45" xfId="92" applyNumberFormat="1" applyFont="1" applyBorder="1" applyAlignment="1">
      <alignment horizontal="left" shrinkToFit="1"/>
    </xf>
    <xf numFmtId="0" fontId="44" fillId="0" borderId="33" xfId="92" applyNumberFormat="1" applyFont="1" applyBorder="1" applyAlignment="1">
      <alignment horizontal="center" shrinkToFit="1"/>
    </xf>
    <xf numFmtId="0" fontId="44" fillId="0" borderId="1" xfId="92" applyNumberFormat="1" applyFont="1" applyBorder="1" applyAlignment="1">
      <alignment horizontal="center" shrinkToFit="1"/>
    </xf>
    <xf numFmtId="49" fontId="3" fillId="0" borderId="23" xfId="92" applyNumberFormat="1" applyFont="1" applyBorder="1" applyAlignment="1" applyProtection="1">
      <alignment horizontal="center" vertical="top" shrinkToFit="1"/>
      <protection locked="0"/>
    </xf>
    <xf numFmtId="0" fontId="3" fillId="0" borderId="33" xfId="92" applyNumberFormat="1" applyFont="1" applyFill="1" applyBorder="1" applyAlignment="1">
      <alignment horizontal="center" shrinkToFit="1"/>
    </xf>
    <xf numFmtId="0" fontId="3" fillId="0" borderId="57" xfId="92" applyFont="1" applyBorder="1" applyAlignment="1">
      <alignment horizontal="center" vertical="center" shrinkToFit="1"/>
    </xf>
    <xf numFmtId="0" fontId="61" fillId="0" borderId="1" xfId="92" applyNumberFormat="1" applyFont="1" applyFill="1" applyBorder="1" applyAlignment="1">
      <alignment horizontal="center" vertical="center" wrapText="1"/>
    </xf>
    <xf numFmtId="0" fontId="5" fillId="0" borderId="0" xfId="92" applyFont="1" applyAlignment="1">
      <alignment horizontal="right"/>
    </xf>
    <xf numFmtId="0" fontId="46" fillId="0" borderId="0" xfId="92" applyFont="1" applyAlignment="1">
      <alignment horizontal="center" wrapText="1"/>
    </xf>
    <xf numFmtId="0" fontId="55" fillId="0" borderId="1" xfId="92" applyFont="1" applyBorder="1" applyAlignment="1" applyProtection="1">
      <alignment horizontal="center" vertical="center"/>
    </xf>
    <xf numFmtId="0" fontId="3" fillId="0" borderId="0" xfId="92" applyFont="1" applyAlignment="1">
      <alignment horizontal="center" vertical="center" wrapText="1"/>
    </xf>
    <xf numFmtId="0" fontId="5" fillId="0" borderId="0" xfId="92" applyFont="1" applyAlignment="1">
      <alignment horizontal="right" wrapText="1"/>
    </xf>
    <xf numFmtId="0" fontId="3" fillId="0" borderId="1" xfId="92" applyFont="1" applyBorder="1" applyAlignment="1" applyProtection="1">
      <alignment horizontal="center" wrapText="1"/>
    </xf>
  </cellXfs>
  <cellStyles count="100">
    <cellStyle name="20% - Dekorf?rg1" xfId="1"/>
    <cellStyle name="20% - Dekorf?rg2" xfId="2"/>
    <cellStyle name="20% - Dekorf?rg3" xfId="3"/>
    <cellStyle name="20% - Dekorf?rg4" xfId="4"/>
    <cellStyle name="20% - Dekorf?rg5" xfId="5"/>
    <cellStyle name="20% - Dekorf?rg6" xfId="6"/>
    <cellStyle name="20% - Dekorfärg1" xfId="7"/>
    <cellStyle name="20% - Dekorfärg2" xfId="8"/>
    <cellStyle name="20% - Dekorfärg3" xfId="9"/>
    <cellStyle name="20% - Dekorfärg4" xfId="10"/>
    <cellStyle name="20% - Dekorfärg5" xfId="11"/>
    <cellStyle name="20% - Dekorfärg6" xfId="12"/>
    <cellStyle name="40% - Dekorf?rg1" xfId="13"/>
    <cellStyle name="40% - Dekorf?rg2" xfId="14"/>
    <cellStyle name="40% - Dekorf?rg3" xfId="15"/>
    <cellStyle name="40% - Dekorf?rg4" xfId="16"/>
    <cellStyle name="40% - Dekorf?rg5" xfId="17"/>
    <cellStyle name="40% - Dekorf?rg6" xfId="18"/>
    <cellStyle name="40% - Dekorfärg1" xfId="19"/>
    <cellStyle name="40% - Dekorfärg2" xfId="20"/>
    <cellStyle name="40% - Dekorfärg3" xfId="21"/>
    <cellStyle name="40% - Dekorfärg4" xfId="22"/>
    <cellStyle name="40% - Dekorfärg5" xfId="23"/>
    <cellStyle name="40% - Dekorfärg6" xfId="24"/>
    <cellStyle name="60% - Dekorf?rg1" xfId="25"/>
    <cellStyle name="60% - Dekorf?rg2" xfId="26"/>
    <cellStyle name="60% - Dekorf?rg3" xfId="27"/>
    <cellStyle name="60% - Dekorf?rg4" xfId="28"/>
    <cellStyle name="60% - Dekorf?rg5" xfId="29"/>
    <cellStyle name="60% - Dekorf?rg6" xfId="30"/>
    <cellStyle name="60% - Dekorfärg1" xfId="31"/>
    <cellStyle name="60% - Dekorfärg2" xfId="32"/>
    <cellStyle name="60% - Dekorfärg3" xfId="33"/>
    <cellStyle name="60% - Dekorfärg4" xfId="34"/>
    <cellStyle name="60% - Dekorfärg5" xfId="35"/>
    <cellStyle name="60% - Dekorfärg6" xfId="36"/>
    <cellStyle name="Accent1" xfId="37"/>
    <cellStyle name="Accent2" xfId="38"/>
    <cellStyle name="Accent3" xfId="39"/>
    <cellStyle name="Accent4" xfId="40"/>
    <cellStyle name="Accent5" xfId="41"/>
    <cellStyle name="Accent6" xfId="42"/>
    <cellStyle name="Anteckning" xfId="43"/>
    <cellStyle name="Bad" xfId="44"/>
    <cellStyle name="Ber?kning" xfId="45"/>
    <cellStyle name="Beräkning" xfId="46"/>
    <cellStyle name="Bra" xfId="47"/>
    <cellStyle name="Calculation" xfId="48"/>
    <cellStyle name="Check Cell" xfId="49"/>
    <cellStyle name="D?lig" xfId="50"/>
    <cellStyle name="Dålig" xfId="51"/>
    <cellStyle name="Explanatory Text" xfId="52"/>
    <cellStyle name="F?rg1" xfId="53"/>
    <cellStyle name="F?rg2" xfId="54"/>
    <cellStyle name="F?rg3" xfId="55"/>
    <cellStyle name="F?rg4" xfId="56"/>
    <cellStyle name="F?rg5" xfId="57"/>
    <cellStyle name="F?rg6" xfId="58"/>
    <cellStyle name="F?rklarande text" xfId="59"/>
    <cellStyle name="Färg1" xfId="60"/>
    <cellStyle name="Färg2" xfId="61"/>
    <cellStyle name="Färg3" xfId="62"/>
    <cellStyle name="Färg4" xfId="63"/>
    <cellStyle name="Färg5" xfId="64"/>
    <cellStyle name="Färg6" xfId="65"/>
    <cellStyle name="Förklarande text" xfId="66"/>
    <cellStyle name="Good" xfId="67"/>
    <cellStyle name="Heading 1" xfId="68"/>
    <cellStyle name="Heading 2" xfId="69"/>
    <cellStyle name="Heading 3" xfId="70"/>
    <cellStyle name="Heading 4" xfId="71"/>
    <cellStyle name="Indata" xfId="72"/>
    <cellStyle name="Input" xfId="73"/>
    <cellStyle name="Kontrollcell" xfId="74"/>
    <cellStyle name="L?nkad cell" xfId="75"/>
    <cellStyle name="Länkad cell" xfId="76"/>
    <cellStyle name="Linked Cell" xfId="77"/>
    <cellStyle name="Neutral" xfId="78"/>
    <cellStyle name="Note" xfId="79"/>
    <cellStyle name="Output" xfId="80"/>
    <cellStyle name="Rubrik" xfId="81"/>
    <cellStyle name="Rubrik 1" xfId="82"/>
    <cellStyle name="Rubrik 2" xfId="83"/>
    <cellStyle name="Rubrik 3" xfId="84"/>
    <cellStyle name="Rubrik 4" xfId="85"/>
    <cellStyle name="Summa" xfId="86"/>
    <cellStyle name="Title" xfId="87"/>
    <cellStyle name="Total" xfId="88"/>
    <cellStyle name="Utdata" xfId="89"/>
    <cellStyle name="Varningstext" xfId="90"/>
    <cellStyle name="Warning Text" xfId="91"/>
    <cellStyle name="Обычный" xfId="0" builtinId="0"/>
    <cellStyle name="Обычный 2" xfId="92"/>
    <cellStyle name="Обычный 2 2" xfId="93"/>
    <cellStyle name="Обычный 2 2 2" xfId="94"/>
    <cellStyle name="Обычный 2 3" xfId="95"/>
    <cellStyle name="Обычный 2 3 2" xfId="96"/>
    <cellStyle name="Обычный 2 3_Отчет судьи-инспектора" xfId="97"/>
    <cellStyle name="Обычный 3" xfId="98"/>
    <cellStyle name="Обычный_Книга1" xfId="99"/>
  </cellStyles>
  <dxfs count="36">
    <dxf>
      <font>
        <condense val="0"/>
        <extend val="0"/>
        <color indexed="9"/>
      </font>
      <fill>
        <patternFill patternType="none">
          <bgColor indexed="65"/>
        </patternFill>
      </fill>
    </dxf>
    <dxf>
      <font>
        <condense val="0"/>
        <extend val="0"/>
        <color indexed="13"/>
      </font>
      <fill>
        <patternFill>
          <bgColor indexed="10"/>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ont>
        <b/>
        <i/>
        <condense val="0"/>
        <extend val="0"/>
        <color indexed="9"/>
      </font>
      <fill>
        <patternFill>
          <bgColor indexed="9"/>
        </patternFill>
      </fill>
    </dxf>
    <dxf>
      <font>
        <b/>
        <i val="0"/>
        <condense val="0"/>
        <extend val="0"/>
      </font>
    </dxf>
    <dxf>
      <font>
        <condense val="0"/>
        <extend val="0"/>
        <color indexed="13"/>
      </font>
      <fill>
        <patternFill>
          <bgColor indexed="10"/>
        </patternFill>
      </fill>
    </dxf>
    <dxf>
      <font>
        <condense val="0"/>
        <extend val="0"/>
        <color indexed="13"/>
      </font>
      <fill>
        <patternFill>
          <bgColor indexed="10"/>
        </patternFill>
      </fill>
    </dxf>
    <dxf>
      <font>
        <condense val="0"/>
        <extend val="0"/>
        <color indexed="9"/>
      </font>
      <fill>
        <patternFill patternType="none">
          <bgColor indexed="65"/>
        </patternFill>
      </fill>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condense val="0"/>
        <extend val="0"/>
        <color indexed="9"/>
      </font>
      <fill>
        <patternFill patternType="none">
          <bgColor indexed="65"/>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292100</xdr:colOff>
          <xdr:row>0</xdr:row>
          <xdr:rowOff>31750</xdr:rowOff>
        </xdr:from>
        <xdr:to>
          <xdr:col>8</xdr:col>
          <xdr:colOff>31750</xdr:colOff>
          <xdr:row>2</xdr:row>
          <xdr:rowOff>63500</xdr:rowOff>
        </xdr:to>
        <xdr:sp macro="" textlink="">
          <xdr:nvSpPr>
            <xdr:cNvPr id="9217" name="Label 1" hidden="1">
              <a:extLst>
                <a:ext uri="{63B3BB69-23CF-44E3-9099-C40C66FF867C}">
                  <a14:compatExt spid="_x0000_s9217"/>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61</xdr:row>
      <xdr:rowOff>0</xdr:rowOff>
    </xdr:from>
    <xdr:to>
      <xdr:col>9</xdr:col>
      <xdr:colOff>0</xdr:colOff>
      <xdr:row>61</xdr:row>
      <xdr:rowOff>0</xdr:rowOff>
    </xdr:to>
    <xdr:sp macro="" textlink="">
      <xdr:nvSpPr>
        <xdr:cNvPr id="2" name="Line 4"/>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3" name="Line 5"/>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4" name="Line 6"/>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5" name="Line 7"/>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6" name="Line 8"/>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7" name="Line 9"/>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8" name="Line 10"/>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9" name="Line 11"/>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304800</xdr:rowOff>
    </xdr:from>
    <xdr:to>
      <xdr:col>9</xdr:col>
      <xdr:colOff>0</xdr:colOff>
      <xdr:row>61</xdr:row>
      <xdr:rowOff>304800</xdr:rowOff>
    </xdr:to>
    <xdr:sp macro="" textlink="">
      <xdr:nvSpPr>
        <xdr:cNvPr id="10" name="Line 12"/>
        <xdr:cNvSpPr>
          <a:spLocks noChangeShapeType="1"/>
        </xdr:cNvSpPr>
      </xdr:nvSpPr>
      <xdr:spPr bwMode="auto">
        <a:xfrm>
          <a:off x="5762625" y="8172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1" name="Line 13"/>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2" name="Line 14"/>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3" name="Line 15"/>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4" name="Line 16"/>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5" name="Line 17"/>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6" name="Line 18"/>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7" name="Line 19"/>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8" name="Line 20"/>
        <xdr:cNvSpPr>
          <a:spLocks noChangeShapeType="1"/>
        </xdr:cNvSpPr>
      </xdr:nvSpPr>
      <xdr:spPr bwMode="auto">
        <a:xfrm>
          <a:off x="5762625" y="8077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19" name="Line 21"/>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0" name="Line 22"/>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1" name="Line 23"/>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2" name="Line 25"/>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3" name="Line 26"/>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4" name="Line 27"/>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5" name="Line 28"/>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6" name="Line 29"/>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7" name="Line 30"/>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8" name="Line 31"/>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9" name="Line 32"/>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0" name="Line 33"/>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1" name="Line 34"/>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2" name="Line 35"/>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3" name="Line 36"/>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4" name="Line 37"/>
        <xdr:cNvSpPr>
          <a:spLocks noChangeShapeType="1"/>
        </xdr:cNvSpPr>
      </xdr:nvSpPr>
      <xdr:spPr bwMode="auto">
        <a:xfrm>
          <a:off x="3962400" y="860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215900</xdr:colOff>
          <xdr:row>0</xdr:row>
          <xdr:rowOff>38100</xdr:rowOff>
        </xdr:from>
        <xdr:to>
          <xdr:col>12</xdr:col>
          <xdr:colOff>685800</xdr:colOff>
          <xdr:row>1</xdr:row>
          <xdr:rowOff>38100</xdr:rowOff>
        </xdr:to>
        <xdr:sp macro="" textlink="">
          <xdr:nvSpPr>
            <xdr:cNvPr id="25601" name="Label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18</a:t>
              </a:r>
            </a:p>
          </xdr:txBody>
        </xdr:sp>
        <xdr:clientData fPrintsWithSheet="0"/>
      </xdr:twoCellAnchor>
    </mc:Choice>
    <mc:Fallback/>
  </mc:AlternateContent>
  <xdr:twoCellAnchor editAs="oneCell">
    <xdr:from>
      <xdr:col>0</xdr:col>
      <xdr:colOff>0</xdr:colOff>
      <xdr:row>0</xdr:row>
      <xdr:rowOff>0</xdr:rowOff>
    </xdr:from>
    <xdr:to>
      <xdr:col>1</xdr:col>
      <xdr:colOff>390525</xdr:colOff>
      <xdr:row>2</xdr:row>
      <xdr:rowOff>200025</xdr:rowOff>
    </xdr:to>
    <xdr:pic>
      <xdr:nvPicPr>
        <xdr:cNvPr id="36" name="Рисунок 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298450</xdr:colOff>
          <xdr:row>0</xdr:row>
          <xdr:rowOff>6350</xdr:rowOff>
        </xdr:from>
        <xdr:to>
          <xdr:col>17</xdr:col>
          <xdr:colOff>6350</xdr:colOff>
          <xdr:row>1</xdr:row>
          <xdr:rowOff>38100</xdr:rowOff>
        </xdr:to>
        <xdr:sp macro="" textlink="">
          <xdr:nvSpPr>
            <xdr:cNvPr id="32769" name="Label 1" hidden="1">
              <a:extLst>
                <a:ext uri="{63B3BB69-23CF-44E3-9099-C40C66FF867C}">
                  <a14:compatExt spid="_x0000_s3276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19</a:t>
              </a:r>
            </a:p>
          </xdr:txBody>
        </xdr:sp>
        <xdr:clientData fPrintsWithSheet="0"/>
      </xdr:twoCellAnchor>
    </mc:Choice>
    <mc:Fallback/>
  </mc:AlternateContent>
  <xdr:twoCellAnchor editAs="oneCell">
    <xdr:from>
      <xdr:col>0</xdr:col>
      <xdr:colOff>0</xdr:colOff>
      <xdr:row>0</xdr:row>
      <xdr:rowOff>0</xdr:rowOff>
    </xdr:from>
    <xdr:to>
      <xdr:col>1</xdr:col>
      <xdr:colOff>47625</xdr:colOff>
      <xdr:row>2</xdr:row>
      <xdr:rowOff>95250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292100</xdr:colOff>
          <xdr:row>0</xdr:row>
          <xdr:rowOff>31750</xdr:rowOff>
        </xdr:from>
        <xdr:to>
          <xdr:col>8</xdr:col>
          <xdr:colOff>31750</xdr:colOff>
          <xdr:row>2</xdr:row>
          <xdr:rowOff>63500</xdr:rowOff>
        </xdr:to>
        <xdr:sp macro="" textlink="">
          <xdr:nvSpPr>
            <xdr:cNvPr id="27649" name="Label 1" hidden="1">
              <a:extLst>
                <a:ext uri="{63B3BB69-23CF-44E3-9099-C40C66FF867C}">
                  <a14:compatExt spid="_x0000_s2764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61</xdr:row>
      <xdr:rowOff>0</xdr:rowOff>
    </xdr:from>
    <xdr:to>
      <xdr:col>9</xdr:col>
      <xdr:colOff>0</xdr:colOff>
      <xdr:row>61</xdr:row>
      <xdr:rowOff>0</xdr:rowOff>
    </xdr:to>
    <xdr:sp macro="" textlink="">
      <xdr:nvSpPr>
        <xdr:cNvPr id="2" name="Line 4"/>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3" name="Line 5"/>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4" name="Line 6"/>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5" name="Line 7"/>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6" name="Line 8"/>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7" name="Line 9"/>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8" name="Line 10"/>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9" name="Line 11"/>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304800</xdr:rowOff>
    </xdr:from>
    <xdr:to>
      <xdr:col>9</xdr:col>
      <xdr:colOff>0</xdr:colOff>
      <xdr:row>61</xdr:row>
      <xdr:rowOff>304800</xdr:rowOff>
    </xdr:to>
    <xdr:sp macro="" textlink="">
      <xdr:nvSpPr>
        <xdr:cNvPr id="10" name="Line 12"/>
        <xdr:cNvSpPr>
          <a:spLocks noChangeShapeType="1"/>
        </xdr:cNvSpPr>
      </xdr:nvSpPr>
      <xdr:spPr bwMode="auto">
        <a:xfrm>
          <a:off x="5762625" y="1010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1" name="Line 13"/>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2" name="Line 14"/>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3" name="Line 15"/>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4" name="Line 16"/>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5" name="Line 17"/>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6" name="Line 18"/>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7" name="Line 19"/>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8" name="Line 20"/>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19" name="Line 21"/>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0" name="Line 22"/>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1" name="Line 23"/>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2" name="Line 25"/>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3" name="Line 26"/>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4" name="Line 27"/>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5" name="Line 28"/>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6" name="Line 29"/>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7" name="Line 30"/>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8" name="Line 31"/>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9" name="Line 32"/>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0" name="Line 33"/>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1" name="Line 34"/>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2" name="Line 35"/>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3" name="Line 36"/>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4" name="Line 37"/>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215900</xdr:colOff>
          <xdr:row>0</xdr:row>
          <xdr:rowOff>38100</xdr:rowOff>
        </xdr:from>
        <xdr:to>
          <xdr:col>12</xdr:col>
          <xdr:colOff>685800</xdr:colOff>
          <xdr:row>1</xdr:row>
          <xdr:rowOff>38100</xdr:rowOff>
        </xdr:to>
        <xdr:sp macro="" textlink="">
          <xdr:nvSpPr>
            <xdr:cNvPr id="28673" name="Label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18</a:t>
              </a:r>
            </a:p>
          </xdr:txBody>
        </xdr:sp>
        <xdr:clientData fPrintsWithSheet="0"/>
      </xdr:twoCellAnchor>
    </mc:Choice>
    <mc:Fallback/>
  </mc:AlternateContent>
  <xdr:twoCellAnchor editAs="oneCell">
    <xdr:from>
      <xdr:col>0</xdr:col>
      <xdr:colOff>0</xdr:colOff>
      <xdr:row>0</xdr:row>
      <xdr:rowOff>0</xdr:rowOff>
    </xdr:from>
    <xdr:to>
      <xdr:col>1</xdr:col>
      <xdr:colOff>390525</xdr:colOff>
      <xdr:row>2</xdr:row>
      <xdr:rowOff>200025</xdr:rowOff>
    </xdr:to>
    <xdr:pic>
      <xdr:nvPicPr>
        <xdr:cNvPr id="36" name="Рисунок 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298450</xdr:colOff>
          <xdr:row>0</xdr:row>
          <xdr:rowOff>6350</xdr:rowOff>
        </xdr:from>
        <xdr:to>
          <xdr:col>17</xdr:col>
          <xdr:colOff>6350</xdr:colOff>
          <xdr:row>1</xdr:row>
          <xdr:rowOff>38100</xdr:rowOff>
        </xdr:to>
        <xdr:sp macro="" textlink="">
          <xdr:nvSpPr>
            <xdr:cNvPr id="29697" name="Label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19</a:t>
              </a:r>
            </a:p>
          </xdr:txBody>
        </xdr:sp>
        <xdr:clientData fPrintsWithSheet="0"/>
      </xdr:twoCellAnchor>
    </mc:Choice>
    <mc:Fallback/>
  </mc:AlternateContent>
  <xdr:twoCellAnchor editAs="oneCell">
    <xdr:from>
      <xdr:col>0</xdr:col>
      <xdr:colOff>0</xdr:colOff>
      <xdr:row>0</xdr:row>
      <xdr:rowOff>0</xdr:rowOff>
    </xdr:from>
    <xdr:to>
      <xdr:col>1</xdr:col>
      <xdr:colOff>47625</xdr:colOff>
      <xdr:row>2</xdr:row>
      <xdr:rowOff>95250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292100</xdr:colOff>
          <xdr:row>0</xdr:row>
          <xdr:rowOff>31750</xdr:rowOff>
        </xdr:from>
        <xdr:to>
          <xdr:col>8</xdr:col>
          <xdr:colOff>31750</xdr:colOff>
          <xdr:row>2</xdr:row>
          <xdr:rowOff>63500</xdr:rowOff>
        </xdr:to>
        <xdr:sp macro="" textlink="">
          <xdr:nvSpPr>
            <xdr:cNvPr id="30721" name="Label 1" hidden="1">
              <a:extLst>
                <a:ext uri="{63B3BB69-23CF-44E3-9099-C40C66FF867C}">
                  <a14:compatExt spid="_x0000_s30721"/>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114300</xdr:colOff>
          <xdr:row>0</xdr:row>
          <xdr:rowOff>38100</xdr:rowOff>
        </xdr:from>
        <xdr:to>
          <xdr:col>17</xdr:col>
          <xdr:colOff>596900</xdr:colOff>
          <xdr:row>0</xdr:row>
          <xdr:rowOff>228600</xdr:rowOff>
        </xdr:to>
        <xdr:sp macro="" textlink="">
          <xdr:nvSpPr>
            <xdr:cNvPr id="33793" name="Label 1" hidden="1">
              <a:extLst>
                <a:ext uri="{63B3BB69-23CF-44E3-9099-C40C66FF867C}">
                  <a14:compatExt spid="_x0000_s3379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15</a:t>
              </a:r>
            </a:p>
          </xdr:txBody>
        </xdr:sp>
        <xdr:clientData fPrintsWithSheet="0"/>
      </xdr:twoCellAnchor>
    </mc:Choice>
    <mc:Fallback/>
  </mc:AlternateContent>
  <xdr:twoCellAnchor editAs="oneCell">
    <xdr:from>
      <xdr:col>0</xdr:col>
      <xdr:colOff>0</xdr:colOff>
      <xdr:row>0</xdr:row>
      <xdr:rowOff>0</xdr:rowOff>
    </xdr:from>
    <xdr:to>
      <xdr:col>1</xdr:col>
      <xdr:colOff>228600</xdr:colOff>
      <xdr:row>2</xdr:row>
      <xdr:rowOff>95250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61</xdr:row>
      <xdr:rowOff>0</xdr:rowOff>
    </xdr:from>
    <xdr:to>
      <xdr:col>9</xdr:col>
      <xdr:colOff>0</xdr:colOff>
      <xdr:row>61</xdr:row>
      <xdr:rowOff>0</xdr:rowOff>
    </xdr:to>
    <xdr:sp macro="" textlink="">
      <xdr:nvSpPr>
        <xdr:cNvPr id="2" name="Line 4"/>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3" name="Line 5"/>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4" name="Line 6"/>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5" name="Line 7"/>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6" name="Line 8"/>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7" name="Line 9"/>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8" name="Line 10"/>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9" name="Line 11"/>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304800</xdr:rowOff>
    </xdr:from>
    <xdr:to>
      <xdr:col>9</xdr:col>
      <xdr:colOff>0</xdr:colOff>
      <xdr:row>61</xdr:row>
      <xdr:rowOff>304800</xdr:rowOff>
    </xdr:to>
    <xdr:sp macro="" textlink="">
      <xdr:nvSpPr>
        <xdr:cNvPr id="10" name="Line 12"/>
        <xdr:cNvSpPr>
          <a:spLocks noChangeShapeType="1"/>
        </xdr:cNvSpPr>
      </xdr:nvSpPr>
      <xdr:spPr bwMode="auto">
        <a:xfrm>
          <a:off x="5486400" y="11811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1" name="Line 13"/>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2" name="Line 14"/>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3" name="Line 15"/>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4" name="Line 16"/>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5" name="Line 17"/>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6" name="Line 18"/>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7" name="Line 19"/>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8" name="Line 20"/>
        <xdr:cNvSpPr>
          <a:spLocks noChangeShapeType="1"/>
        </xdr:cNvSpPr>
      </xdr:nvSpPr>
      <xdr:spPr bwMode="auto">
        <a:xfrm>
          <a:off x="5486400" y="11620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19" name="Line 21"/>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0" name="Line 22"/>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1" name="Line 23"/>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2" name="Line 25"/>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3" name="Line 26"/>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4" name="Line 27"/>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5" name="Line 28"/>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6" name="Line 29"/>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7" name="Line 30"/>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8" name="Line 31"/>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9" name="Line 32"/>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0" name="Line 33"/>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1" name="Line 34"/>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2" name="Line 35"/>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3" name="Line 36"/>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4" name="Line 37"/>
        <xdr:cNvSpPr>
          <a:spLocks noChangeShapeType="1"/>
        </xdr:cNvSpPr>
      </xdr:nvSpPr>
      <xdr:spPr bwMode="auto">
        <a:xfrm>
          <a:off x="3657600" y="12573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215900</xdr:colOff>
          <xdr:row>0</xdr:row>
          <xdr:rowOff>38100</xdr:rowOff>
        </xdr:from>
        <xdr:to>
          <xdr:col>12</xdr:col>
          <xdr:colOff>685800</xdr:colOff>
          <xdr:row>1</xdr:row>
          <xdr:rowOff>38100</xdr:rowOff>
        </xdr:to>
        <xdr:sp macro="" textlink="">
          <xdr:nvSpPr>
            <xdr:cNvPr id="20481" name="Label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18</a:t>
              </a:r>
            </a:p>
          </xdr:txBody>
        </xdr:sp>
        <xdr:clientData fPrintsWithSheet="0"/>
      </xdr:twoCellAnchor>
    </mc:Choice>
    <mc:Fallback/>
  </mc:AlternateContent>
  <xdr:twoCellAnchor editAs="oneCell">
    <xdr:from>
      <xdr:col>0</xdr:col>
      <xdr:colOff>0</xdr:colOff>
      <xdr:row>0</xdr:row>
      <xdr:rowOff>0</xdr:rowOff>
    </xdr:from>
    <xdr:to>
      <xdr:col>1</xdr:col>
      <xdr:colOff>390525</xdr:colOff>
      <xdr:row>2</xdr:row>
      <xdr:rowOff>200025</xdr:rowOff>
    </xdr:to>
    <xdr:pic>
      <xdr:nvPicPr>
        <xdr:cNvPr id="36" name="Рисунок 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01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298450</xdr:colOff>
          <xdr:row>0</xdr:row>
          <xdr:rowOff>6350</xdr:rowOff>
        </xdr:from>
        <xdr:to>
          <xdr:col>17</xdr:col>
          <xdr:colOff>6350</xdr:colOff>
          <xdr:row>1</xdr:row>
          <xdr:rowOff>38100</xdr:rowOff>
        </xdr:to>
        <xdr:sp macro="" textlink="">
          <xdr:nvSpPr>
            <xdr:cNvPr id="3073" name="Label 1" hidden="1">
              <a:extLst>
                <a:ext uri="{63B3BB69-23CF-44E3-9099-C40C66FF867C}">
                  <a14:compatExt spid="_x0000_s307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19</a:t>
              </a:r>
            </a:p>
          </xdr:txBody>
        </xdr:sp>
        <xdr:clientData fPrintsWithSheet="0"/>
      </xdr:twoCellAnchor>
    </mc:Choice>
    <mc:Fallback/>
  </mc:AlternateContent>
  <xdr:twoCellAnchor editAs="oneCell">
    <xdr:from>
      <xdr:col>0</xdr:col>
      <xdr:colOff>0</xdr:colOff>
      <xdr:row>0</xdr:row>
      <xdr:rowOff>0</xdr:rowOff>
    </xdr:from>
    <xdr:to>
      <xdr:col>1</xdr:col>
      <xdr:colOff>47625</xdr:colOff>
      <xdr:row>2</xdr:row>
      <xdr:rowOff>95250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292100</xdr:colOff>
          <xdr:row>0</xdr:row>
          <xdr:rowOff>31750</xdr:rowOff>
        </xdr:from>
        <xdr:to>
          <xdr:col>8</xdr:col>
          <xdr:colOff>31750</xdr:colOff>
          <xdr:row>2</xdr:row>
          <xdr:rowOff>63500</xdr:rowOff>
        </xdr:to>
        <xdr:sp macro="" textlink="">
          <xdr:nvSpPr>
            <xdr:cNvPr id="10241" name="Label 1" hidden="1">
              <a:extLst>
                <a:ext uri="{63B3BB69-23CF-44E3-9099-C40C66FF867C}">
                  <a14:compatExt spid="_x0000_s10241"/>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61</xdr:row>
      <xdr:rowOff>0</xdr:rowOff>
    </xdr:from>
    <xdr:to>
      <xdr:col>9</xdr:col>
      <xdr:colOff>0</xdr:colOff>
      <xdr:row>61</xdr:row>
      <xdr:rowOff>0</xdr:rowOff>
    </xdr:to>
    <xdr:sp macro="" textlink="">
      <xdr:nvSpPr>
        <xdr:cNvPr id="2" name="Line 4"/>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3" name="Line 5"/>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4" name="Line 6"/>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5" name="Line 7"/>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6" name="Line 8"/>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7" name="Line 9"/>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8" name="Line 10"/>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9" name="Line 11"/>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304800</xdr:rowOff>
    </xdr:from>
    <xdr:to>
      <xdr:col>9</xdr:col>
      <xdr:colOff>0</xdr:colOff>
      <xdr:row>61</xdr:row>
      <xdr:rowOff>304800</xdr:rowOff>
    </xdr:to>
    <xdr:sp macro="" textlink="">
      <xdr:nvSpPr>
        <xdr:cNvPr id="10" name="Line 12"/>
        <xdr:cNvSpPr>
          <a:spLocks noChangeShapeType="1"/>
        </xdr:cNvSpPr>
      </xdr:nvSpPr>
      <xdr:spPr bwMode="auto">
        <a:xfrm>
          <a:off x="5762625" y="10106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1" name="Line 13"/>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2" name="Line 14"/>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3" name="Line 15"/>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4" name="Line 16"/>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5" name="Line 17"/>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6" name="Line 18"/>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7" name="Line 19"/>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61</xdr:row>
      <xdr:rowOff>0</xdr:rowOff>
    </xdr:from>
    <xdr:to>
      <xdr:col>9</xdr:col>
      <xdr:colOff>0</xdr:colOff>
      <xdr:row>61</xdr:row>
      <xdr:rowOff>0</xdr:rowOff>
    </xdr:to>
    <xdr:sp macro="" textlink="">
      <xdr:nvSpPr>
        <xdr:cNvPr id="18" name="Line 20"/>
        <xdr:cNvSpPr>
          <a:spLocks noChangeShapeType="1"/>
        </xdr:cNvSpPr>
      </xdr:nvSpPr>
      <xdr:spPr bwMode="auto">
        <a:xfrm>
          <a:off x="5762625" y="100107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19" name="Line 21"/>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0" name="Line 22"/>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1" name="Line 23"/>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2" name="Line 25"/>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3" name="Line 26"/>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4" name="Line 27"/>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5" name="Line 28"/>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6" name="Line 29"/>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7" name="Line 30"/>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8" name="Line 31"/>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29" name="Line 32"/>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0" name="Line 33"/>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1" name="Line 34"/>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2" name="Line 35"/>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3" name="Line 36"/>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66</xdr:row>
      <xdr:rowOff>0</xdr:rowOff>
    </xdr:from>
    <xdr:to>
      <xdr:col>6</xdr:col>
      <xdr:colOff>0</xdr:colOff>
      <xdr:row>66</xdr:row>
      <xdr:rowOff>0</xdr:rowOff>
    </xdr:to>
    <xdr:sp macro="" textlink="">
      <xdr:nvSpPr>
        <xdr:cNvPr id="34" name="Line 37"/>
        <xdr:cNvSpPr>
          <a:spLocks noChangeShapeType="1"/>
        </xdr:cNvSpPr>
      </xdr:nvSpPr>
      <xdr:spPr bwMode="auto">
        <a:xfrm>
          <a:off x="396240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12</xdr:col>
          <xdr:colOff>215900</xdr:colOff>
          <xdr:row>0</xdr:row>
          <xdr:rowOff>38100</xdr:rowOff>
        </xdr:from>
        <xdr:to>
          <xdr:col>12</xdr:col>
          <xdr:colOff>685800</xdr:colOff>
          <xdr:row>1</xdr:row>
          <xdr:rowOff>38100</xdr:rowOff>
        </xdr:to>
        <xdr:sp macro="" textlink="">
          <xdr:nvSpPr>
            <xdr:cNvPr id="23553" name="Label 1" hidden="1">
              <a:extLst>
                <a:ext uri="{63B3BB69-23CF-44E3-9099-C40C66FF867C}">
                  <a14:compatExt spid="_x0000_s2355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18</a:t>
              </a:r>
            </a:p>
          </xdr:txBody>
        </xdr:sp>
        <xdr:clientData fPrintsWithSheet="0"/>
      </xdr:twoCellAnchor>
    </mc:Choice>
    <mc:Fallback/>
  </mc:AlternateContent>
  <xdr:twoCellAnchor editAs="oneCell">
    <xdr:from>
      <xdr:col>0</xdr:col>
      <xdr:colOff>0</xdr:colOff>
      <xdr:row>0</xdr:row>
      <xdr:rowOff>0</xdr:rowOff>
    </xdr:from>
    <xdr:to>
      <xdr:col>1</xdr:col>
      <xdr:colOff>390525</xdr:colOff>
      <xdr:row>2</xdr:row>
      <xdr:rowOff>200025</xdr:rowOff>
    </xdr:to>
    <xdr:pic>
      <xdr:nvPicPr>
        <xdr:cNvPr id="36" name="Рисунок 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298450</xdr:colOff>
          <xdr:row>0</xdr:row>
          <xdr:rowOff>6350</xdr:rowOff>
        </xdr:from>
        <xdr:to>
          <xdr:col>17</xdr:col>
          <xdr:colOff>6350</xdr:colOff>
          <xdr:row>1</xdr:row>
          <xdr:rowOff>38100</xdr:rowOff>
        </xdr:to>
        <xdr:sp macro="" textlink="">
          <xdr:nvSpPr>
            <xdr:cNvPr id="7169" name="Label 1" hidden="1">
              <a:extLst>
                <a:ext uri="{63B3BB69-23CF-44E3-9099-C40C66FF867C}">
                  <a14:compatExt spid="_x0000_s7169"/>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19</a:t>
              </a:r>
            </a:p>
          </xdr:txBody>
        </xdr:sp>
        <xdr:clientData fPrintsWithSheet="0"/>
      </xdr:twoCellAnchor>
    </mc:Choice>
    <mc:Fallback/>
  </mc:AlternateContent>
  <xdr:twoCellAnchor editAs="oneCell">
    <xdr:from>
      <xdr:col>0</xdr:col>
      <xdr:colOff>0</xdr:colOff>
      <xdr:row>0</xdr:row>
      <xdr:rowOff>0</xdr:rowOff>
    </xdr:from>
    <xdr:to>
      <xdr:col>1</xdr:col>
      <xdr:colOff>47625</xdr:colOff>
      <xdr:row>2</xdr:row>
      <xdr:rowOff>95250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292100</xdr:colOff>
          <xdr:row>0</xdr:row>
          <xdr:rowOff>31750</xdr:rowOff>
        </xdr:from>
        <xdr:to>
          <xdr:col>8</xdr:col>
          <xdr:colOff>31750</xdr:colOff>
          <xdr:row>2</xdr:row>
          <xdr:rowOff>63500</xdr:rowOff>
        </xdr:to>
        <xdr:sp macro="" textlink="">
          <xdr:nvSpPr>
            <xdr:cNvPr id="11265" name="Label 1" hidden="1">
              <a:extLst>
                <a:ext uri="{63B3BB69-23CF-44E3-9099-C40C66FF867C}">
                  <a14:compatExt spid="_x0000_s11265"/>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0</xdr:colOff>
          <xdr:row>0</xdr:row>
          <xdr:rowOff>38100</xdr:rowOff>
        </xdr:from>
        <xdr:to>
          <xdr:col>17</xdr:col>
          <xdr:colOff>482600</xdr:colOff>
          <xdr:row>0</xdr:row>
          <xdr:rowOff>228600</xdr:rowOff>
        </xdr:to>
        <xdr:sp macro="" textlink="">
          <xdr:nvSpPr>
            <xdr:cNvPr id="8193" name="Label 1" hidden="1">
              <a:extLst>
                <a:ext uri="{63B3BB69-23CF-44E3-9099-C40C66FF867C}">
                  <a14:compatExt spid="_x0000_s8193"/>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14</a:t>
              </a:r>
            </a:p>
          </xdr:txBody>
        </xdr:sp>
        <xdr:clientData fPrintsWithSheet="0"/>
      </xdr:twoCellAnchor>
    </mc:Choice>
    <mc:Fallback/>
  </mc:AlternateContent>
  <xdr:twoCellAnchor editAs="oneCell">
    <xdr:from>
      <xdr:col>0</xdr:col>
      <xdr:colOff>0</xdr:colOff>
      <xdr:row>0</xdr:row>
      <xdr:rowOff>0</xdr:rowOff>
    </xdr:from>
    <xdr:to>
      <xdr:col>1</xdr:col>
      <xdr:colOff>228600</xdr:colOff>
      <xdr:row>2</xdr:row>
      <xdr:rowOff>19050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292100</xdr:colOff>
          <xdr:row>0</xdr:row>
          <xdr:rowOff>31750</xdr:rowOff>
        </xdr:from>
        <xdr:to>
          <xdr:col>8</xdr:col>
          <xdr:colOff>31750</xdr:colOff>
          <xdr:row>2</xdr:row>
          <xdr:rowOff>63500</xdr:rowOff>
        </xdr:to>
        <xdr:sp macro="" textlink="">
          <xdr:nvSpPr>
            <xdr:cNvPr id="24577" name="Label 1" hidden="1">
              <a:extLst>
                <a:ext uri="{63B3BB69-23CF-44E3-9099-C40C66FF867C}">
                  <a14:compatExt spid="_x0000_s24577"/>
                </a:ext>
              </a:extLst>
            </xdr:cNvPr>
            <xdr:cNvSpPr/>
          </xdr:nvSpPr>
          <xdr:spPr>
            <a:xfrm>
              <a:off x="0" y="0"/>
              <a:ext cx="0" cy="0"/>
            </a:xfrm>
            <a:prstGeom prst="rect">
              <a:avLst/>
            </a:prstGeom>
          </xdr:spPr>
          <xdr:txBody>
            <a:bodyPr vertOverflow="clip" wrap="square" lIns="36576" tIns="22860" rIns="0" bIns="0" anchor="t" upright="1"/>
            <a:lstStyle/>
            <a:p>
              <a:pPr algn="l" rtl="0">
                <a:defRPr sz="1000"/>
              </a:pPr>
              <a:r>
                <a:rPr lang="ru-RU" sz="800" b="0" i="0" u="none" strike="noStrike" baseline="0">
                  <a:solidFill>
                    <a:srgbClr val="000000"/>
                  </a:solidFill>
                  <a:latin typeface="Tahoma"/>
                  <a:ea typeface="Tahoma"/>
                  <a:cs typeface="Tahoma"/>
                </a:rPr>
                <a:t>Форма 9</a:t>
              </a:r>
            </a:p>
          </xdr:txBody>
        </xdr:sp>
        <xdr:clientData fPrintsWithSheet="0"/>
      </xdr:twoCellAnchor>
    </mc:Choice>
    <mc:Fallback/>
  </mc:AlternateContent>
  <xdr:twoCellAnchor editAs="oneCell">
    <xdr:from>
      <xdr:col>0</xdr:col>
      <xdr:colOff>0</xdr:colOff>
      <xdr:row>0</xdr:row>
      <xdr:rowOff>0</xdr:rowOff>
    </xdr:from>
    <xdr:to>
      <xdr:col>1</xdr:col>
      <xdr:colOff>609600</xdr:colOff>
      <xdr:row>4</xdr:row>
      <xdr:rowOff>114300</xdr:rowOff>
    </xdr:to>
    <xdr:pic>
      <xdr:nvPicPr>
        <xdr:cNvPr id="3" name="Рисунок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191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0.xml"/><Relationship Id="rId4" Type="http://schemas.openxmlformats.org/officeDocument/2006/relationships/vmlDrawing" Target="../drawings/vmlDrawing20.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11.xml"/><Relationship Id="rId4" Type="http://schemas.openxmlformats.org/officeDocument/2006/relationships/vmlDrawing" Target="../drawings/vmlDrawing22.v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12.xml"/><Relationship Id="rId4" Type="http://schemas.openxmlformats.org/officeDocument/2006/relationships/vmlDrawing" Target="../drawings/vmlDrawing24.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13.xml"/><Relationship Id="rId1" Type="http://schemas.openxmlformats.org/officeDocument/2006/relationships/printerSettings" Target="../printerSettings/printerSettings13.bin"/><Relationship Id="rId5" Type="http://schemas.openxmlformats.org/officeDocument/2006/relationships/ctrlProp" Target="../ctrlProps/ctrlProp13.xml"/><Relationship Id="rId4" Type="http://schemas.openxmlformats.org/officeDocument/2006/relationships/vmlDrawing" Target="../drawings/vmlDrawing26.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14.xml"/><Relationship Id="rId1" Type="http://schemas.openxmlformats.org/officeDocument/2006/relationships/printerSettings" Target="../printerSettings/printerSettings14.bin"/><Relationship Id="rId5" Type="http://schemas.openxmlformats.org/officeDocument/2006/relationships/ctrlProp" Target="../ctrlProps/ctrlProp14.xml"/><Relationship Id="rId4" Type="http://schemas.openxmlformats.org/officeDocument/2006/relationships/vmlDrawing" Target="../drawings/vmlDrawing28.v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vmlDrawing" Target="../drawings/vmlDrawing30.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openxmlformats.org/officeDocument/2006/relationships/ctrlProp" Target="../ctrlProps/ctrlProp16.xml"/><Relationship Id="rId4" Type="http://schemas.openxmlformats.org/officeDocument/2006/relationships/vmlDrawing" Target="../drawings/vmlDrawing3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vmlDrawing" Target="../drawings/vmlDrawing6.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vmlDrawing" Target="../drawings/vmlDrawing8.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vmlDrawing" Target="../drawings/vmlDrawing10.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vmlDrawing" Target="../drawings/vmlDrawing1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7.xml"/><Relationship Id="rId4" Type="http://schemas.openxmlformats.org/officeDocument/2006/relationships/vmlDrawing" Target="../drawings/vmlDrawing14.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8.xml"/><Relationship Id="rId4" Type="http://schemas.openxmlformats.org/officeDocument/2006/relationships/vmlDrawing" Target="../drawings/vmlDrawing16.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ctrlProp" Target="../ctrlProps/ctrlProp9.xml"/><Relationship Id="rId4" Type="http://schemas.openxmlformats.org/officeDocument/2006/relationships/vmlDrawing" Target="../drawings/vmlDrawing1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Normal="100" workbookViewId="0">
      <pane ySplit="12" topLeftCell="A13" activePane="bottomLeft" state="frozen"/>
      <selection activeCell="A84" sqref="A84:H84"/>
      <selection pane="bottomLeft" activeCell="E22" sqref="E22"/>
    </sheetView>
  </sheetViews>
  <sheetFormatPr defaultColWidth="9.08984375" defaultRowHeight="12.5" x14ac:dyDescent="0.25"/>
  <cols>
    <col min="1" max="1" width="3.08984375" style="338" customWidth="1"/>
    <col min="2" max="2" width="13.90625" style="338" customWidth="1"/>
    <col min="3" max="3" width="22.453125" style="338" customWidth="1"/>
    <col min="4" max="4" width="17.453125" style="6" customWidth="1"/>
    <col min="5" max="5" width="13.54296875" style="6" customWidth="1"/>
    <col min="6" max="6" width="11.90625" style="6" customWidth="1"/>
    <col min="7" max="7" width="9.90625" style="6" customWidth="1"/>
    <col min="8" max="8" width="11.08984375" style="6" customWidth="1"/>
    <col min="9" max="16384" width="9.08984375" style="338"/>
  </cols>
  <sheetData>
    <row r="1" spans="1:15" ht="13" x14ac:dyDescent="0.3">
      <c r="H1" s="339"/>
    </row>
    <row r="2" spans="1:15" hidden="1" x14ac:dyDescent="0.25"/>
    <row r="3" spans="1:15" ht="13" x14ac:dyDescent="0.25">
      <c r="A3" s="426" t="s">
        <v>65</v>
      </c>
      <c r="B3" s="426"/>
      <c r="C3" s="426"/>
      <c r="D3" s="426"/>
      <c r="E3" s="426"/>
      <c r="F3" s="426"/>
      <c r="G3" s="426"/>
      <c r="H3" s="426"/>
      <c r="I3" s="340"/>
      <c r="J3" s="340"/>
      <c r="K3" s="340"/>
      <c r="L3" s="340"/>
      <c r="M3" s="340"/>
      <c r="N3" s="340"/>
      <c r="O3" s="340"/>
    </row>
    <row r="4" spans="1:15" ht="13" x14ac:dyDescent="0.25">
      <c r="A4" s="426" t="str">
        <f>F201&amp;IF(OR(H7="МУЖЧИНЫ И ЖЕНЩИНЫ",H7="ЮНИОРЫ И ЮНИОРКИ",H7="ЮНОШИ И ДЕВУШКИ"),F203,F202)</f>
        <v>В СПОРТИВНОЙ ДИСЦИПЛИНЕ "ПЛЯЖНЫЙ ТЕННИС - ПАРНЫЙ РАЗРЯД"</v>
      </c>
      <c r="B4" s="426"/>
      <c r="C4" s="426"/>
      <c r="D4" s="426"/>
      <c r="E4" s="426"/>
      <c r="F4" s="426"/>
      <c r="G4" s="426"/>
      <c r="H4" s="426"/>
      <c r="I4" s="340"/>
      <c r="J4" s="340"/>
      <c r="K4" s="340"/>
      <c r="L4" s="340"/>
      <c r="M4" s="340"/>
      <c r="N4" s="340"/>
      <c r="O4" s="340"/>
    </row>
    <row r="5" spans="1:15" ht="35.25" customHeight="1" x14ac:dyDescent="0.35">
      <c r="A5" s="2"/>
      <c r="B5" s="2"/>
      <c r="C5" s="427" t="s">
        <v>77</v>
      </c>
      <c r="D5" s="428"/>
      <c r="E5" s="428"/>
      <c r="F5" s="428"/>
      <c r="G5" s="428"/>
      <c r="H5" s="341"/>
    </row>
    <row r="6" spans="1:15" s="342" customFormat="1" x14ac:dyDescent="0.35">
      <c r="C6" s="429" t="s">
        <v>4</v>
      </c>
      <c r="D6" s="429"/>
      <c r="E6" s="429"/>
      <c r="F6" s="429"/>
      <c r="G6" s="429"/>
    </row>
    <row r="7" spans="1:15" s="343" customFormat="1" x14ac:dyDescent="0.25">
      <c r="D7" s="7" t="s">
        <v>5</v>
      </c>
      <c r="E7" s="430" t="s">
        <v>30</v>
      </c>
      <c r="F7" s="430"/>
      <c r="G7" s="7" t="s">
        <v>6</v>
      </c>
      <c r="H7" s="344" t="s">
        <v>73</v>
      </c>
      <c r="I7" s="345"/>
      <c r="J7" s="345"/>
    </row>
    <row r="8" spans="1:15" s="348" customFormat="1" ht="11.5" x14ac:dyDescent="0.25">
      <c r="A8" s="431" t="s">
        <v>1</v>
      </c>
      <c r="B8" s="431"/>
      <c r="C8" s="346" t="s">
        <v>72</v>
      </c>
      <c r="D8" s="8" t="s">
        <v>2</v>
      </c>
      <c r="E8" s="347" t="s">
        <v>74</v>
      </c>
      <c r="G8" s="8" t="s">
        <v>0</v>
      </c>
      <c r="H8" s="349" t="s">
        <v>39</v>
      </c>
    </row>
    <row r="9" spans="1:15" s="351" customFormat="1" ht="5.25" customHeight="1" x14ac:dyDescent="0.25">
      <c r="A9" s="440"/>
      <c r="B9" s="440"/>
      <c r="C9" s="440"/>
      <c r="D9" s="350"/>
      <c r="F9" s="352"/>
    </row>
    <row r="10" spans="1:15" ht="6.75" customHeight="1" thickBot="1" x14ac:dyDescent="0.3">
      <c r="C10" s="353"/>
    </row>
    <row r="11" spans="1:15" ht="33.75" customHeight="1" x14ac:dyDescent="0.25">
      <c r="A11" s="441" t="s">
        <v>66</v>
      </c>
      <c r="B11" s="443" t="s">
        <v>67</v>
      </c>
      <c r="C11" s="443"/>
      <c r="D11" s="444"/>
      <c r="E11" s="447" t="s">
        <v>68</v>
      </c>
      <c r="F11" s="447" t="s">
        <v>69</v>
      </c>
      <c r="G11" s="447" t="s">
        <v>70</v>
      </c>
      <c r="H11" s="354" t="s">
        <v>71</v>
      </c>
    </row>
    <row r="12" spans="1:15" s="6" customFormat="1" ht="10.5" customHeight="1" thickBot="1" x14ac:dyDescent="0.3">
      <c r="A12" s="442"/>
      <c r="B12" s="445"/>
      <c r="C12" s="445"/>
      <c r="D12" s="446"/>
      <c r="E12" s="448"/>
      <c r="F12" s="448"/>
      <c r="G12" s="448"/>
      <c r="H12" s="355">
        <v>44317</v>
      </c>
    </row>
    <row r="13" spans="1:15" s="361" customFormat="1" ht="12.75" customHeight="1" x14ac:dyDescent="0.25">
      <c r="A13" s="432">
        <v>1</v>
      </c>
      <c r="B13" s="434" t="s">
        <v>121</v>
      </c>
      <c r="C13" s="434"/>
      <c r="D13" s="435"/>
      <c r="E13" s="367">
        <v>31241</v>
      </c>
      <c r="F13" s="368" t="s">
        <v>118</v>
      </c>
      <c r="G13" s="368">
        <v>17</v>
      </c>
      <c r="H13" s="436">
        <f>465+103</f>
        <v>568</v>
      </c>
    </row>
    <row r="14" spans="1:15" s="361" customFormat="1" ht="13" thickBot="1" x14ac:dyDescent="0.3">
      <c r="A14" s="433"/>
      <c r="B14" s="438" t="s">
        <v>122</v>
      </c>
      <c r="C14" s="438"/>
      <c r="D14" s="439"/>
      <c r="E14" s="364">
        <v>31937</v>
      </c>
      <c r="F14" s="365" t="s">
        <v>118</v>
      </c>
      <c r="G14" s="365">
        <v>857</v>
      </c>
      <c r="H14" s="437"/>
    </row>
    <row r="15" spans="1:15" s="361" customFormat="1" x14ac:dyDescent="0.25">
      <c r="A15" s="432">
        <v>2</v>
      </c>
      <c r="B15" s="434" t="s">
        <v>120</v>
      </c>
      <c r="C15" s="434"/>
      <c r="D15" s="435"/>
      <c r="E15" s="367">
        <v>31221</v>
      </c>
      <c r="F15" s="368" t="s">
        <v>118</v>
      </c>
      <c r="G15" s="368">
        <v>2799</v>
      </c>
      <c r="H15" s="436">
        <v>370</v>
      </c>
    </row>
    <row r="16" spans="1:15" s="361" customFormat="1" ht="13" thickBot="1" x14ac:dyDescent="0.3">
      <c r="A16" s="433"/>
      <c r="B16" s="438" t="s">
        <v>119</v>
      </c>
      <c r="C16" s="438"/>
      <c r="D16" s="439"/>
      <c r="E16" s="364">
        <v>34262</v>
      </c>
      <c r="F16" s="365" t="s">
        <v>118</v>
      </c>
      <c r="G16" s="365">
        <v>77</v>
      </c>
      <c r="H16" s="437"/>
    </row>
    <row r="17" spans="1:8" s="361" customFormat="1" x14ac:dyDescent="0.25">
      <c r="A17" s="432">
        <v>3</v>
      </c>
      <c r="B17" s="434" t="s">
        <v>116</v>
      </c>
      <c r="C17" s="434"/>
      <c r="D17" s="435"/>
      <c r="E17" s="358">
        <v>37527</v>
      </c>
      <c r="F17" s="359" t="s">
        <v>118</v>
      </c>
      <c r="G17" s="359">
        <v>1603</v>
      </c>
      <c r="H17" s="436">
        <v>316</v>
      </c>
    </row>
    <row r="18" spans="1:8" s="361" customFormat="1" ht="13" thickBot="1" x14ac:dyDescent="0.3">
      <c r="A18" s="433"/>
      <c r="B18" s="438" t="s">
        <v>117</v>
      </c>
      <c r="C18" s="438"/>
      <c r="D18" s="439"/>
      <c r="E18" s="364">
        <v>35125</v>
      </c>
      <c r="F18" s="365" t="s">
        <v>118</v>
      </c>
      <c r="G18" s="365"/>
      <c r="H18" s="437"/>
    </row>
    <row r="19" spans="1:8" s="361" customFormat="1" x14ac:dyDescent="0.25">
      <c r="A19" s="432">
        <v>4</v>
      </c>
      <c r="B19" s="434" t="s">
        <v>123</v>
      </c>
      <c r="C19" s="434"/>
      <c r="D19" s="435"/>
      <c r="E19" s="358">
        <v>38049</v>
      </c>
      <c r="F19" s="359" t="s">
        <v>118</v>
      </c>
      <c r="G19" s="359">
        <v>1602</v>
      </c>
      <c r="H19" s="436">
        <v>134</v>
      </c>
    </row>
    <row r="20" spans="1:8" s="361" customFormat="1" ht="13" thickBot="1" x14ac:dyDescent="0.3">
      <c r="A20" s="433"/>
      <c r="B20" s="438" t="s">
        <v>124</v>
      </c>
      <c r="C20" s="438"/>
      <c r="D20" s="439"/>
      <c r="E20" s="369">
        <v>22537</v>
      </c>
      <c r="F20" s="370" t="s">
        <v>118</v>
      </c>
      <c r="G20" s="370">
        <v>1836</v>
      </c>
      <c r="H20" s="437"/>
    </row>
    <row r="21" spans="1:8" s="361" customFormat="1" x14ac:dyDescent="0.25">
      <c r="A21" s="432">
        <v>5</v>
      </c>
      <c r="B21" s="434" t="s">
        <v>128</v>
      </c>
      <c r="C21" s="434"/>
      <c r="D21" s="435"/>
      <c r="E21" s="367">
        <v>28394</v>
      </c>
      <c r="F21" s="368" t="s">
        <v>118</v>
      </c>
      <c r="G21" s="368">
        <v>2577</v>
      </c>
      <c r="H21" s="436">
        <v>102</v>
      </c>
    </row>
    <row r="22" spans="1:8" s="361" customFormat="1" ht="13" thickBot="1" x14ac:dyDescent="0.3">
      <c r="A22" s="433"/>
      <c r="B22" s="438" t="s">
        <v>131</v>
      </c>
      <c r="C22" s="438"/>
      <c r="D22" s="439"/>
      <c r="E22" s="369">
        <v>32280</v>
      </c>
      <c r="F22" s="370" t="s">
        <v>118</v>
      </c>
      <c r="G22" s="370">
        <v>2793</v>
      </c>
      <c r="H22" s="437"/>
    </row>
    <row r="23" spans="1:8" s="361" customFormat="1" x14ac:dyDescent="0.25">
      <c r="A23" s="432">
        <v>6</v>
      </c>
      <c r="B23" s="434" t="s">
        <v>125</v>
      </c>
      <c r="C23" s="434"/>
      <c r="D23" s="435"/>
      <c r="E23" s="358">
        <v>30104</v>
      </c>
      <c r="F23" s="359" t="s">
        <v>118</v>
      </c>
      <c r="G23" s="359">
        <v>2576</v>
      </c>
      <c r="H23" s="436">
        <v>0</v>
      </c>
    </row>
    <row r="24" spans="1:8" s="361" customFormat="1" ht="13" thickBot="1" x14ac:dyDescent="0.3">
      <c r="A24" s="433"/>
      <c r="B24" s="438" t="s">
        <v>126</v>
      </c>
      <c r="C24" s="438"/>
      <c r="D24" s="439"/>
      <c r="E24" s="364">
        <v>30810</v>
      </c>
      <c r="F24" s="365" t="s">
        <v>118</v>
      </c>
      <c r="G24" s="365">
        <v>292</v>
      </c>
      <c r="H24" s="437"/>
    </row>
    <row r="25" spans="1:8" s="361" customFormat="1" x14ac:dyDescent="0.25">
      <c r="A25" s="432">
        <v>7</v>
      </c>
      <c r="B25" s="434" t="s">
        <v>305</v>
      </c>
      <c r="C25" s="434"/>
      <c r="D25" s="435"/>
      <c r="E25" s="367">
        <v>30198</v>
      </c>
      <c r="F25" s="368" t="s">
        <v>118</v>
      </c>
      <c r="G25" s="368"/>
      <c r="H25" s="436">
        <v>0</v>
      </c>
    </row>
    <row r="26" spans="1:8" s="361" customFormat="1" ht="13" thickBot="1" x14ac:dyDescent="0.3">
      <c r="A26" s="433"/>
      <c r="B26" s="438" t="s">
        <v>127</v>
      </c>
      <c r="C26" s="438"/>
      <c r="D26" s="439"/>
      <c r="E26" s="369">
        <v>29337</v>
      </c>
      <c r="F26" s="370" t="s">
        <v>118</v>
      </c>
      <c r="G26" s="370">
        <v>2797</v>
      </c>
      <c r="H26" s="437"/>
    </row>
    <row r="27" spans="1:8" s="361" customFormat="1" x14ac:dyDescent="0.25">
      <c r="A27" s="432">
        <v>8</v>
      </c>
      <c r="B27" s="434" t="s">
        <v>129</v>
      </c>
      <c r="C27" s="434"/>
      <c r="D27" s="435"/>
      <c r="E27" s="367">
        <v>38836</v>
      </c>
      <c r="F27" s="368" t="s">
        <v>130</v>
      </c>
      <c r="G27" s="368">
        <v>1810</v>
      </c>
      <c r="H27" s="436">
        <v>0</v>
      </c>
    </row>
    <row r="28" spans="1:8" s="361" customFormat="1" ht="13" thickBot="1" x14ac:dyDescent="0.3">
      <c r="A28" s="433"/>
      <c r="B28" s="438" t="s">
        <v>306</v>
      </c>
      <c r="C28" s="438"/>
      <c r="D28" s="439"/>
      <c r="E28" s="364">
        <v>28621</v>
      </c>
      <c r="F28" s="365" t="s">
        <v>118</v>
      </c>
      <c r="G28" s="365"/>
      <c r="H28" s="437"/>
    </row>
    <row r="29" spans="1:8" s="361" customFormat="1" x14ac:dyDescent="0.25">
      <c r="A29" s="432">
        <v>9</v>
      </c>
      <c r="B29" s="434" t="s">
        <v>309</v>
      </c>
      <c r="C29" s="434"/>
      <c r="D29" s="435"/>
      <c r="E29" s="367">
        <v>24094</v>
      </c>
      <c r="F29" s="368" t="s">
        <v>118</v>
      </c>
      <c r="G29" s="368"/>
      <c r="H29" s="436">
        <v>0</v>
      </c>
    </row>
    <row r="30" spans="1:8" s="361" customFormat="1" ht="13" thickBot="1" x14ac:dyDescent="0.3">
      <c r="A30" s="433"/>
      <c r="B30" s="438" t="s">
        <v>324</v>
      </c>
      <c r="C30" s="438"/>
      <c r="D30" s="439"/>
      <c r="E30" s="364">
        <v>27959</v>
      </c>
      <c r="F30" s="365" t="s">
        <v>118</v>
      </c>
      <c r="G30" s="365"/>
      <c r="H30" s="437"/>
    </row>
    <row r="31" spans="1:8" s="361" customFormat="1" hidden="1" x14ac:dyDescent="0.25">
      <c r="A31" s="432">
        <v>10</v>
      </c>
      <c r="B31" s="434"/>
      <c r="C31" s="434"/>
      <c r="D31" s="435"/>
      <c r="E31" s="367"/>
      <c r="F31" s="368"/>
      <c r="G31" s="368"/>
      <c r="H31" s="436"/>
    </row>
    <row r="32" spans="1:8" s="361" customFormat="1" ht="13" hidden="1" thickBot="1" x14ac:dyDescent="0.3">
      <c r="A32" s="433"/>
      <c r="B32" s="438"/>
      <c r="C32" s="438"/>
      <c r="D32" s="439"/>
      <c r="E32" s="364"/>
      <c r="F32" s="365"/>
      <c r="G32" s="365"/>
      <c r="H32" s="437"/>
    </row>
    <row r="33" spans="1:8" s="361" customFormat="1" hidden="1" x14ac:dyDescent="0.25">
      <c r="A33" s="432">
        <v>11</v>
      </c>
      <c r="B33" s="434"/>
      <c r="C33" s="434"/>
      <c r="D33" s="435"/>
      <c r="E33" s="358"/>
      <c r="F33" s="359"/>
      <c r="G33" s="359"/>
      <c r="H33" s="436"/>
    </row>
    <row r="34" spans="1:8" s="361" customFormat="1" ht="13" hidden="1" thickBot="1" x14ac:dyDescent="0.3">
      <c r="A34" s="433"/>
      <c r="B34" s="438"/>
      <c r="C34" s="438"/>
      <c r="D34" s="439"/>
      <c r="E34" s="364"/>
      <c r="F34" s="365"/>
      <c r="G34" s="365"/>
      <c r="H34" s="437"/>
    </row>
    <row r="35" spans="1:8" s="361" customFormat="1" ht="12.75" hidden="1" customHeight="1" x14ac:dyDescent="0.25">
      <c r="A35" s="432">
        <v>12</v>
      </c>
      <c r="B35" s="434"/>
      <c r="C35" s="434"/>
      <c r="D35" s="435"/>
      <c r="E35" s="367"/>
      <c r="F35" s="368"/>
      <c r="G35" s="368"/>
      <c r="H35" s="436"/>
    </row>
    <row r="36" spans="1:8" s="361" customFormat="1" ht="13" hidden="1" thickBot="1" x14ac:dyDescent="0.3">
      <c r="A36" s="433"/>
      <c r="B36" s="438"/>
      <c r="C36" s="438"/>
      <c r="D36" s="439"/>
      <c r="E36" s="364"/>
      <c r="F36" s="365"/>
      <c r="G36" s="365"/>
      <c r="H36" s="437"/>
    </row>
    <row r="37" spans="1:8" s="361" customFormat="1" hidden="1" x14ac:dyDescent="0.25">
      <c r="A37" s="432">
        <v>13</v>
      </c>
      <c r="B37" s="434"/>
      <c r="C37" s="434"/>
      <c r="D37" s="435"/>
      <c r="E37" s="367"/>
      <c r="F37" s="368"/>
      <c r="G37" s="368"/>
      <c r="H37" s="436"/>
    </row>
    <row r="38" spans="1:8" s="361" customFormat="1" ht="13" hidden="1" thickBot="1" x14ac:dyDescent="0.3">
      <c r="A38" s="433"/>
      <c r="B38" s="438"/>
      <c r="C38" s="438"/>
      <c r="D38" s="439"/>
      <c r="E38" s="364"/>
      <c r="F38" s="365"/>
      <c r="G38" s="365"/>
      <c r="H38" s="437"/>
    </row>
    <row r="39" spans="1:8" s="361" customFormat="1" hidden="1" x14ac:dyDescent="0.25">
      <c r="A39" s="432">
        <v>14</v>
      </c>
      <c r="B39" s="434"/>
      <c r="C39" s="434"/>
      <c r="D39" s="435"/>
      <c r="E39" s="358"/>
      <c r="F39" s="359"/>
      <c r="G39" s="359"/>
      <c r="H39" s="436"/>
    </row>
    <row r="40" spans="1:8" s="361" customFormat="1" ht="13" hidden="1" thickBot="1" x14ac:dyDescent="0.3">
      <c r="A40" s="433"/>
      <c r="B40" s="438"/>
      <c r="C40" s="438"/>
      <c r="D40" s="439"/>
      <c r="E40" s="364"/>
      <c r="F40" s="365"/>
      <c r="G40" s="365"/>
      <c r="H40" s="437"/>
    </row>
    <row r="41" spans="1:8" s="361" customFormat="1" hidden="1" x14ac:dyDescent="0.25">
      <c r="A41" s="432">
        <v>15</v>
      </c>
      <c r="B41" s="434"/>
      <c r="C41" s="434"/>
      <c r="D41" s="435"/>
      <c r="E41" s="367"/>
      <c r="F41" s="368"/>
      <c r="G41" s="368"/>
      <c r="H41" s="436"/>
    </row>
    <row r="42" spans="1:8" s="361" customFormat="1" ht="13" hidden="1" thickBot="1" x14ac:dyDescent="0.3">
      <c r="A42" s="433"/>
      <c r="B42" s="438"/>
      <c r="C42" s="438"/>
      <c r="D42" s="439"/>
      <c r="E42" s="364"/>
      <c r="F42" s="365"/>
      <c r="G42" s="365"/>
      <c r="H42" s="437"/>
    </row>
    <row r="43" spans="1:8" s="361" customFormat="1" hidden="1" x14ac:dyDescent="0.25">
      <c r="A43" s="432">
        <v>16</v>
      </c>
      <c r="B43" s="434"/>
      <c r="C43" s="434"/>
      <c r="D43" s="435"/>
      <c r="E43" s="367"/>
      <c r="F43" s="368"/>
      <c r="G43" s="368"/>
      <c r="H43" s="436"/>
    </row>
    <row r="44" spans="1:8" s="361" customFormat="1" ht="13" hidden="1" thickBot="1" x14ac:dyDescent="0.3">
      <c r="A44" s="433"/>
      <c r="B44" s="438"/>
      <c r="C44" s="438"/>
      <c r="D44" s="439"/>
      <c r="E44" s="369"/>
      <c r="F44" s="370"/>
      <c r="G44" s="370"/>
      <c r="H44" s="437"/>
    </row>
    <row r="45" spans="1:8" s="361" customFormat="1" hidden="1" x14ac:dyDescent="0.25">
      <c r="A45" s="432">
        <v>17</v>
      </c>
      <c r="B45" s="434"/>
      <c r="C45" s="434"/>
      <c r="D45" s="435"/>
      <c r="E45" s="358"/>
      <c r="F45" s="359"/>
      <c r="G45" s="359"/>
      <c r="H45" s="436"/>
    </row>
    <row r="46" spans="1:8" s="361" customFormat="1" ht="13" hidden="1" thickBot="1" x14ac:dyDescent="0.3">
      <c r="A46" s="433"/>
      <c r="B46" s="438"/>
      <c r="C46" s="438"/>
      <c r="D46" s="439"/>
      <c r="E46" s="369"/>
      <c r="F46" s="370"/>
      <c r="G46" s="370"/>
      <c r="H46" s="437"/>
    </row>
    <row r="47" spans="1:8" s="361" customFormat="1" hidden="1" x14ac:dyDescent="0.25">
      <c r="A47" s="432">
        <v>18</v>
      </c>
      <c r="B47" s="449"/>
      <c r="C47" s="449"/>
      <c r="D47" s="449"/>
      <c r="E47" s="371"/>
      <c r="F47" s="372"/>
      <c r="G47" s="368"/>
      <c r="H47" s="436"/>
    </row>
    <row r="48" spans="1:8" s="361" customFormat="1" ht="13" hidden="1" thickBot="1" x14ac:dyDescent="0.3">
      <c r="A48" s="433"/>
      <c r="B48" s="438"/>
      <c r="C48" s="438"/>
      <c r="D48" s="439"/>
      <c r="E48" s="369"/>
      <c r="F48" s="370"/>
      <c r="G48" s="370"/>
      <c r="H48" s="437"/>
    </row>
    <row r="49" spans="1:8" s="361" customFormat="1" hidden="1" x14ac:dyDescent="0.25">
      <c r="A49" s="432">
        <v>19</v>
      </c>
      <c r="B49" s="434"/>
      <c r="C49" s="434"/>
      <c r="D49" s="435"/>
      <c r="E49" s="367"/>
      <c r="F49" s="368"/>
      <c r="G49" s="368"/>
      <c r="H49" s="436"/>
    </row>
    <row r="50" spans="1:8" s="361" customFormat="1" ht="13" hidden="1" thickBot="1" x14ac:dyDescent="0.3">
      <c r="A50" s="433"/>
      <c r="B50" s="438"/>
      <c r="C50" s="438"/>
      <c r="D50" s="439"/>
      <c r="E50" s="364"/>
      <c r="F50" s="365"/>
      <c r="G50" s="365"/>
      <c r="H50" s="437"/>
    </row>
    <row r="51" spans="1:8" s="361" customFormat="1" hidden="1" x14ac:dyDescent="0.25">
      <c r="A51" s="432">
        <v>20</v>
      </c>
      <c r="B51" s="434"/>
      <c r="C51" s="434"/>
      <c r="D51" s="435"/>
      <c r="E51" s="368"/>
      <c r="F51" s="368"/>
      <c r="G51" s="368"/>
      <c r="H51" s="436"/>
    </row>
    <row r="52" spans="1:8" s="361" customFormat="1" ht="13" hidden="1" thickBot="1" x14ac:dyDescent="0.3">
      <c r="A52" s="433"/>
      <c r="B52" s="438"/>
      <c r="C52" s="438"/>
      <c r="D52" s="439"/>
      <c r="E52" s="365"/>
      <c r="F52" s="365"/>
      <c r="G52" s="365"/>
      <c r="H52" s="437"/>
    </row>
    <row r="53" spans="1:8" s="361" customFormat="1" hidden="1" x14ac:dyDescent="0.25">
      <c r="A53" s="432">
        <v>21</v>
      </c>
      <c r="B53" s="434"/>
      <c r="C53" s="434"/>
      <c r="D53" s="435"/>
      <c r="E53" s="368"/>
      <c r="F53" s="368"/>
      <c r="G53" s="368"/>
      <c r="H53" s="436"/>
    </row>
    <row r="54" spans="1:8" s="361" customFormat="1" ht="13" hidden="1" thickBot="1" x14ac:dyDescent="0.3">
      <c r="A54" s="433"/>
      <c r="B54" s="438"/>
      <c r="C54" s="438"/>
      <c r="D54" s="439"/>
      <c r="E54" s="370"/>
      <c r="F54" s="370"/>
      <c r="G54" s="370"/>
      <c r="H54" s="437"/>
    </row>
    <row r="55" spans="1:8" s="361" customFormat="1" hidden="1" x14ac:dyDescent="0.25">
      <c r="A55" s="432">
        <v>22</v>
      </c>
      <c r="B55" s="434"/>
      <c r="C55" s="434"/>
      <c r="D55" s="435"/>
      <c r="E55" s="368"/>
      <c r="F55" s="368"/>
      <c r="G55" s="368"/>
      <c r="H55" s="436"/>
    </row>
    <row r="56" spans="1:8" s="361" customFormat="1" ht="13" hidden="1" thickBot="1" x14ac:dyDescent="0.3">
      <c r="A56" s="433"/>
      <c r="B56" s="438"/>
      <c r="C56" s="438"/>
      <c r="D56" s="439"/>
      <c r="E56" s="365"/>
      <c r="F56" s="365"/>
      <c r="G56" s="365"/>
      <c r="H56" s="437"/>
    </row>
    <row r="57" spans="1:8" s="361" customFormat="1" hidden="1" x14ac:dyDescent="0.25">
      <c r="A57" s="432">
        <v>23</v>
      </c>
      <c r="B57" s="434"/>
      <c r="C57" s="434"/>
      <c r="D57" s="435"/>
      <c r="E57" s="368"/>
      <c r="F57" s="368"/>
      <c r="G57" s="368"/>
      <c r="H57" s="436"/>
    </row>
    <row r="58" spans="1:8" s="361" customFormat="1" ht="13" hidden="1" thickBot="1" x14ac:dyDescent="0.3">
      <c r="A58" s="433"/>
      <c r="B58" s="438"/>
      <c r="C58" s="438"/>
      <c r="D58" s="439"/>
      <c r="E58" s="365"/>
      <c r="F58" s="365"/>
      <c r="G58" s="365"/>
      <c r="H58" s="437"/>
    </row>
    <row r="59" spans="1:8" s="361" customFormat="1" hidden="1" x14ac:dyDescent="0.25">
      <c r="A59" s="432">
        <v>24</v>
      </c>
      <c r="B59" s="434"/>
      <c r="C59" s="434"/>
      <c r="D59" s="435"/>
      <c r="E59" s="368"/>
      <c r="F59" s="368"/>
      <c r="G59" s="368"/>
      <c r="H59" s="436"/>
    </row>
    <row r="60" spans="1:8" s="361" customFormat="1" ht="13" hidden="1" thickBot="1" x14ac:dyDescent="0.3">
      <c r="A60" s="433"/>
      <c r="B60" s="438"/>
      <c r="C60" s="438"/>
      <c r="D60" s="439"/>
      <c r="E60" s="365"/>
      <c r="F60" s="365"/>
      <c r="G60" s="365"/>
      <c r="H60" s="437"/>
    </row>
    <row r="61" spans="1:8" s="361" customFormat="1" hidden="1" x14ac:dyDescent="0.25">
      <c r="A61" s="432">
        <v>25</v>
      </c>
      <c r="B61" s="434"/>
      <c r="C61" s="434"/>
      <c r="D61" s="435"/>
      <c r="E61" s="368"/>
      <c r="F61" s="368"/>
      <c r="G61" s="368"/>
      <c r="H61" s="436"/>
    </row>
    <row r="62" spans="1:8" s="361" customFormat="1" ht="13" hidden="1" thickBot="1" x14ac:dyDescent="0.3">
      <c r="A62" s="433"/>
      <c r="B62" s="438"/>
      <c r="C62" s="438"/>
      <c r="D62" s="439"/>
      <c r="E62" s="370"/>
      <c r="F62" s="370"/>
      <c r="G62" s="370"/>
      <c r="H62" s="437"/>
    </row>
    <row r="63" spans="1:8" s="361" customFormat="1" hidden="1" x14ac:dyDescent="0.25">
      <c r="A63" s="432">
        <v>26</v>
      </c>
      <c r="B63" s="434"/>
      <c r="C63" s="434"/>
      <c r="D63" s="435"/>
      <c r="E63" s="368"/>
      <c r="F63" s="368"/>
      <c r="G63" s="368"/>
      <c r="H63" s="436"/>
    </row>
    <row r="64" spans="1:8" s="361" customFormat="1" ht="13" hidden="1" thickBot="1" x14ac:dyDescent="0.3">
      <c r="A64" s="433"/>
      <c r="B64" s="438"/>
      <c r="C64" s="438"/>
      <c r="D64" s="439"/>
      <c r="E64" s="370"/>
      <c r="F64" s="370"/>
      <c r="G64" s="370"/>
      <c r="H64" s="437"/>
    </row>
    <row r="65" spans="1:8" s="373" customFormat="1" hidden="1" x14ac:dyDescent="0.25">
      <c r="A65" s="432">
        <v>27</v>
      </c>
      <c r="B65" s="434"/>
      <c r="C65" s="434"/>
      <c r="D65" s="435"/>
      <c r="E65" s="359"/>
      <c r="F65" s="359"/>
      <c r="G65" s="359"/>
      <c r="H65" s="436"/>
    </row>
    <row r="66" spans="1:8" s="373" customFormat="1" ht="13" hidden="1" thickBot="1" x14ac:dyDescent="0.3">
      <c r="A66" s="433"/>
      <c r="B66" s="438"/>
      <c r="C66" s="438"/>
      <c r="D66" s="439"/>
      <c r="E66" s="370"/>
      <c r="F66" s="370"/>
      <c r="G66" s="370"/>
      <c r="H66" s="437"/>
    </row>
    <row r="67" spans="1:8" s="373" customFormat="1" hidden="1" x14ac:dyDescent="0.25">
      <c r="A67" s="432">
        <v>28</v>
      </c>
      <c r="B67" s="434"/>
      <c r="C67" s="434"/>
      <c r="D67" s="435"/>
      <c r="E67" s="359"/>
      <c r="F67" s="359"/>
      <c r="G67" s="359"/>
      <c r="H67" s="436"/>
    </row>
    <row r="68" spans="1:8" s="373" customFormat="1" ht="13" hidden="1" thickBot="1" x14ac:dyDescent="0.3">
      <c r="A68" s="433"/>
      <c r="B68" s="438"/>
      <c r="C68" s="438"/>
      <c r="D68" s="439"/>
      <c r="E68" s="370"/>
      <c r="F68" s="370"/>
      <c r="G68" s="370"/>
      <c r="H68" s="437"/>
    </row>
    <row r="69" spans="1:8" s="373" customFormat="1" hidden="1" x14ac:dyDescent="0.25">
      <c r="A69" s="432">
        <v>29</v>
      </c>
      <c r="B69" s="434"/>
      <c r="C69" s="434"/>
      <c r="D69" s="435"/>
      <c r="E69" s="359"/>
      <c r="F69" s="359"/>
      <c r="G69" s="359"/>
      <c r="H69" s="436"/>
    </row>
    <row r="70" spans="1:8" s="373" customFormat="1" ht="13" hidden="1" thickBot="1" x14ac:dyDescent="0.3">
      <c r="A70" s="433"/>
      <c r="B70" s="438"/>
      <c r="C70" s="438"/>
      <c r="D70" s="439"/>
      <c r="E70" s="370"/>
      <c r="F70" s="370"/>
      <c r="G70" s="370"/>
      <c r="H70" s="437"/>
    </row>
    <row r="71" spans="1:8" s="373" customFormat="1" hidden="1" x14ac:dyDescent="0.25">
      <c r="A71" s="432">
        <v>30</v>
      </c>
      <c r="B71" s="434"/>
      <c r="C71" s="434"/>
      <c r="D71" s="435"/>
      <c r="E71" s="368"/>
      <c r="F71" s="368"/>
      <c r="G71" s="368"/>
      <c r="H71" s="436"/>
    </row>
    <row r="72" spans="1:8" s="373" customFormat="1" ht="13" hidden="1" thickBot="1" x14ac:dyDescent="0.3">
      <c r="A72" s="433"/>
      <c r="B72" s="438"/>
      <c r="C72" s="438"/>
      <c r="D72" s="439"/>
      <c r="E72" s="365"/>
      <c r="F72" s="365"/>
      <c r="G72" s="365"/>
      <c r="H72" s="437"/>
    </row>
    <row r="73" spans="1:8" s="373" customFormat="1" hidden="1" x14ac:dyDescent="0.25">
      <c r="A73" s="432">
        <v>31</v>
      </c>
      <c r="B73" s="434"/>
      <c r="C73" s="434"/>
      <c r="D73" s="435"/>
      <c r="E73" s="359"/>
      <c r="F73" s="359"/>
      <c r="G73" s="359"/>
      <c r="H73" s="436"/>
    </row>
    <row r="74" spans="1:8" s="373" customFormat="1" ht="13" hidden="1" thickBot="1" x14ac:dyDescent="0.3">
      <c r="A74" s="433"/>
      <c r="B74" s="438"/>
      <c r="C74" s="438"/>
      <c r="D74" s="439"/>
      <c r="E74" s="370"/>
      <c r="F74" s="370"/>
      <c r="G74" s="370"/>
      <c r="H74" s="437"/>
    </row>
    <row r="75" spans="1:8" s="373" customFormat="1" hidden="1" x14ac:dyDescent="0.25">
      <c r="A75" s="432">
        <v>32</v>
      </c>
      <c r="B75" s="434"/>
      <c r="C75" s="434"/>
      <c r="D75" s="435"/>
      <c r="E75" s="368"/>
      <c r="F75" s="368"/>
      <c r="G75" s="368"/>
      <c r="H75" s="436"/>
    </row>
    <row r="76" spans="1:8" s="373" customFormat="1" ht="13" hidden="1" thickBot="1" x14ac:dyDescent="0.3">
      <c r="A76" s="433"/>
      <c r="B76" s="438"/>
      <c r="C76" s="438"/>
      <c r="D76" s="439"/>
      <c r="E76" s="365"/>
      <c r="F76" s="365"/>
      <c r="G76" s="365"/>
      <c r="H76" s="437"/>
    </row>
    <row r="77" spans="1:8" x14ac:dyDescent="0.25">
      <c r="A77" s="374"/>
      <c r="B77" s="374"/>
      <c r="C77" s="375"/>
      <c r="D77" s="376"/>
      <c r="E77" s="376"/>
      <c r="F77" s="376"/>
      <c r="G77" s="376"/>
      <c r="H77" s="376"/>
    </row>
    <row r="78" spans="1:8" ht="12.75" customHeight="1" x14ac:dyDescent="0.25">
      <c r="A78" s="183" t="s">
        <v>59</v>
      </c>
      <c r="B78" s="183"/>
      <c r="C78" s="377"/>
      <c r="D78" s="450" t="s">
        <v>80</v>
      </c>
      <c r="E78" s="450"/>
      <c r="F78" s="173"/>
      <c r="G78" s="10"/>
      <c r="H78" s="338"/>
    </row>
    <row r="79" spans="1:8" ht="12.75" customHeight="1" x14ac:dyDescent="0.25">
      <c r="A79" s="52"/>
      <c r="B79" s="52"/>
      <c r="C79" s="378" t="s">
        <v>27</v>
      </c>
      <c r="D79" s="451" t="s">
        <v>28</v>
      </c>
      <c r="E79" s="451"/>
      <c r="F79" s="379"/>
      <c r="G79" s="10"/>
      <c r="H79" s="338"/>
    </row>
    <row r="80" spans="1:8" ht="12.75" hidden="1" customHeight="1" x14ac:dyDescent="0.25">
      <c r="A80" s="183" t="s">
        <v>60</v>
      </c>
      <c r="B80" s="183"/>
      <c r="C80" s="377"/>
      <c r="D80" s="450"/>
      <c r="E80" s="450"/>
      <c r="F80" s="173"/>
      <c r="G80" s="10"/>
      <c r="H80" s="338"/>
    </row>
    <row r="81" spans="1:15" ht="12.75" hidden="1" customHeight="1" x14ac:dyDescent="0.25">
      <c r="A81" s="52"/>
      <c r="B81" s="52"/>
      <c r="C81" s="378" t="s">
        <v>27</v>
      </c>
      <c r="D81" s="451" t="s">
        <v>28</v>
      </c>
      <c r="E81" s="451"/>
      <c r="F81" s="379"/>
      <c r="G81" s="10"/>
      <c r="H81" s="338"/>
    </row>
    <row r="82" spans="1:15" ht="12.75" customHeight="1" x14ac:dyDescent="0.25">
      <c r="A82" s="380"/>
      <c r="B82" s="380"/>
      <c r="C82" s="380"/>
      <c r="D82" s="4"/>
      <c r="E82" s="4"/>
      <c r="F82" s="4"/>
      <c r="G82" s="4"/>
      <c r="H82" s="4"/>
    </row>
    <row r="83" spans="1:15" s="12" customFormat="1" x14ac:dyDescent="0.25">
      <c r="A83" s="452"/>
      <c r="B83" s="452"/>
      <c r="C83" s="452"/>
      <c r="D83" s="452"/>
      <c r="E83" s="452"/>
      <c r="F83" s="452"/>
      <c r="G83" s="452"/>
      <c r="H83" s="452"/>
    </row>
    <row r="84" spans="1:15" s="12" customFormat="1" x14ac:dyDescent="0.25">
      <c r="A84" s="452"/>
      <c r="B84" s="452"/>
      <c r="C84" s="452"/>
      <c r="D84" s="452"/>
      <c r="E84" s="452"/>
      <c r="F84" s="452"/>
      <c r="G84" s="452"/>
      <c r="H84" s="452"/>
    </row>
    <row r="86" spans="1:15" s="6" customFormat="1" x14ac:dyDescent="0.25">
      <c r="A86" s="381"/>
      <c r="B86" s="381"/>
      <c r="C86" s="338"/>
      <c r="I86" s="338"/>
      <c r="J86" s="338"/>
      <c r="K86" s="338"/>
      <c r="L86" s="338"/>
      <c r="M86" s="338"/>
      <c r="N86" s="338"/>
      <c r="O86" s="338"/>
    </row>
    <row r="87" spans="1:15" s="6" customFormat="1" x14ac:dyDescent="0.25">
      <c r="A87" s="381"/>
      <c r="B87" s="381"/>
      <c r="C87" s="338"/>
      <c r="F87" s="376"/>
      <c r="I87" s="338"/>
      <c r="J87" s="338"/>
      <c r="K87" s="338"/>
      <c r="L87" s="338"/>
      <c r="M87" s="338"/>
      <c r="N87" s="338"/>
      <c r="O87" s="338"/>
    </row>
    <row r="88" spans="1:15" s="6" customFormat="1" x14ac:dyDescent="0.25">
      <c r="A88" s="381"/>
      <c r="B88" s="381"/>
      <c r="C88" s="338"/>
      <c r="F88" s="376"/>
      <c r="I88" s="338"/>
      <c r="J88" s="338"/>
      <c r="K88" s="338"/>
      <c r="L88" s="338"/>
      <c r="M88" s="338"/>
      <c r="N88" s="338"/>
      <c r="O88" s="338"/>
    </row>
    <row r="89" spans="1:15" s="6" customFormat="1" x14ac:dyDescent="0.25">
      <c r="A89" s="381"/>
      <c r="B89" s="381"/>
      <c r="C89" s="338"/>
      <c r="F89" s="376"/>
      <c r="I89" s="338"/>
      <c r="J89" s="338"/>
      <c r="K89" s="338"/>
      <c r="L89" s="338"/>
      <c r="M89" s="338"/>
      <c r="N89" s="338"/>
      <c r="O89" s="338"/>
    </row>
    <row r="90" spans="1:15" s="6" customFormat="1" x14ac:dyDescent="0.25">
      <c r="A90" s="381"/>
      <c r="B90" s="381"/>
      <c r="C90" s="338"/>
      <c r="F90" s="376"/>
      <c r="I90" s="338"/>
      <c r="J90" s="338"/>
      <c r="K90" s="338"/>
      <c r="L90" s="338"/>
      <c r="M90" s="338"/>
      <c r="N90" s="338"/>
      <c r="O90" s="338"/>
    </row>
    <row r="91" spans="1:15" s="6" customFormat="1" x14ac:dyDescent="0.25">
      <c r="A91" s="381"/>
      <c r="B91" s="381"/>
      <c r="C91" s="338"/>
      <c r="F91" s="376"/>
      <c r="I91" s="338"/>
      <c r="J91" s="338"/>
      <c r="K91" s="338"/>
      <c r="L91" s="338"/>
      <c r="M91" s="338"/>
      <c r="N91" s="338"/>
      <c r="O91" s="338"/>
    </row>
    <row r="92" spans="1:15" s="6" customFormat="1" x14ac:dyDescent="0.25">
      <c r="A92" s="381"/>
      <c r="B92" s="381"/>
      <c r="C92" s="338"/>
      <c r="F92" s="376"/>
      <c r="I92" s="338"/>
      <c r="J92" s="338"/>
      <c r="K92" s="338"/>
      <c r="L92" s="338"/>
      <c r="M92" s="338"/>
      <c r="N92" s="338"/>
      <c r="O92" s="338"/>
    </row>
    <row r="93" spans="1:15" s="6" customFormat="1" x14ac:dyDescent="0.25">
      <c r="A93" s="381"/>
      <c r="B93" s="381"/>
      <c r="C93" s="338"/>
      <c r="F93" s="376"/>
      <c r="I93" s="338"/>
      <c r="J93" s="338"/>
      <c r="K93" s="338"/>
      <c r="L93" s="338"/>
      <c r="M93" s="338"/>
      <c r="N93" s="338"/>
      <c r="O93" s="338"/>
    </row>
    <row r="94" spans="1:15" s="6" customFormat="1" x14ac:dyDescent="0.25">
      <c r="A94" s="381"/>
      <c r="B94" s="381"/>
      <c r="C94" s="338"/>
      <c r="F94" s="376"/>
      <c r="I94" s="338"/>
      <c r="J94" s="338"/>
      <c r="K94" s="338"/>
      <c r="L94" s="338"/>
      <c r="M94" s="338"/>
      <c r="N94" s="338"/>
      <c r="O94" s="338"/>
    </row>
    <row r="95" spans="1:15" s="6" customFormat="1" x14ac:dyDescent="0.25">
      <c r="A95" s="381"/>
      <c r="B95" s="381"/>
      <c r="C95" s="338"/>
      <c r="F95" s="376"/>
      <c r="I95" s="338"/>
      <c r="J95" s="338"/>
      <c r="K95" s="338"/>
      <c r="L95" s="338"/>
      <c r="M95" s="338"/>
      <c r="N95" s="338"/>
      <c r="O95" s="338"/>
    </row>
    <row r="96" spans="1:15" s="6" customFormat="1" x14ac:dyDescent="0.25">
      <c r="A96" s="381"/>
      <c r="B96" s="381"/>
      <c r="C96" s="338"/>
      <c r="F96" s="376"/>
      <c r="I96" s="338"/>
      <c r="J96" s="338"/>
      <c r="K96" s="338"/>
      <c r="L96" s="338"/>
      <c r="M96" s="338"/>
      <c r="N96" s="338"/>
      <c r="O96" s="338"/>
    </row>
    <row r="97" spans="1:15" s="6" customFormat="1" x14ac:dyDescent="0.25">
      <c r="A97" s="381"/>
      <c r="B97" s="381"/>
      <c r="C97" s="338"/>
      <c r="F97" s="376"/>
      <c r="I97" s="338"/>
      <c r="J97" s="338"/>
      <c r="K97" s="338"/>
      <c r="L97" s="338"/>
      <c r="M97" s="338"/>
      <c r="N97" s="338"/>
      <c r="O97" s="338"/>
    </row>
    <row r="98" spans="1:15" s="6" customFormat="1" x14ac:dyDescent="0.25">
      <c r="A98" s="381"/>
      <c r="B98" s="381"/>
      <c r="C98" s="338"/>
      <c r="F98" s="376"/>
      <c r="I98" s="338"/>
      <c r="J98" s="338"/>
      <c r="K98" s="338"/>
      <c r="L98" s="338"/>
      <c r="M98" s="338"/>
      <c r="N98" s="338"/>
      <c r="O98" s="338"/>
    </row>
    <row r="99" spans="1:15" s="6" customFormat="1" x14ac:dyDescent="0.25">
      <c r="A99" s="381"/>
      <c r="B99" s="381"/>
      <c r="C99" s="338"/>
      <c r="F99" s="376"/>
      <c r="I99" s="338"/>
      <c r="J99" s="338"/>
      <c r="K99" s="338"/>
      <c r="L99" s="338"/>
      <c r="M99" s="338"/>
      <c r="N99" s="338"/>
      <c r="O99" s="338"/>
    </row>
    <row r="100" spans="1:15" s="6" customFormat="1" x14ac:dyDescent="0.25">
      <c r="A100" s="381"/>
      <c r="B100" s="381"/>
      <c r="C100" s="338"/>
      <c r="F100" s="376"/>
      <c r="I100" s="338"/>
      <c r="J100" s="338"/>
      <c r="K100" s="338"/>
      <c r="L100" s="338"/>
      <c r="M100" s="338"/>
      <c r="N100" s="338"/>
      <c r="O100" s="338"/>
    </row>
    <row r="101" spans="1:15" s="6" customFormat="1" x14ac:dyDescent="0.25">
      <c r="A101" s="381"/>
      <c r="B101" s="381"/>
      <c r="C101" s="338"/>
      <c r="F101" s="376"/>
      <c r="I101" s="338"/>
      <c r="J101" s="338"/>
      <c r="K101" s="338"/>
      <c r="L101" s="338"/>
      <c r="M101" s="338"/>
      <c r="N101" s="338"/>
      <c r="O101" s="338"/>
    </row>
    <row r="102" spans="1:15" s="6" customFormat="1" x14ac:dyDescent="0.25">
      <c r="A102" s="381"/>
      <c r="B102" s="381"/>
      <c r="C102" s="338"/>
      <c r="F102" s="376"/>
      <c r="I102" s="338"/>
      <c r="J102" s="338"/>
      <c r="K102" s="338"/>
      <c r="L102" s="338"/>
      <c r="M102" s="338"/>
      <c r="N102" s="338"/>
      <c r="O102" s="338"/>
    </row>
    <row r="103" spans="1:15" s="6" customFormat="1" x14ac:dyDescent="0.25">
      <c r="A103" s="381"/>
      <c r="B103" s="381"/>
      <c r="C103" s="338"/>
      <c r="F103" s="376"/>
      <c r="I103" s="338"/>
      <c r="J103" s="338"/>
      <c r="K103" s="338"/>
      <c r="L103" s="338"/>
      <c r="M103" s="338"/>
      <c r="N103" s="338"/>
      <c r="O103" s="338"/>
    </row>
    <row r="104" spans="1:15" s="6" customFormat="1" x14ac:dyDescent="0.25">
      <c r="A104" s="381"/>
      <c r="B104" s="381"/>
      <c r="C104" s="338"/>
      <c r="F104" s="376"/>
      <c r="I104" s="338"/>
      <c r="J104" s="338"/>
      <c r="K104" s="338"/>
      <c r="L104" s="338"/>
      <c r="M104" s="338"/>
      <c r="N104" s="338"/>
      <c r="O104" s="338"/>
    </row>
    <row r="105" spans="1:15" s="6" customFormat="1" x14ac:dyDescent="0.25">
      <c r="A105" s="381"/>
      <c r="B105" s="381"/>
      <c r="C105" s="338"/>
      <c r="F105" s="376"/>
      <c r="I105" s="338"/>
      <c r="J105" s="338"/>
      <c r="K105" s="338"/>
      <c r="L105" s="338"/>
      <c r="M105" s="338"/>
      <c r="N105" s="338"/>
      <c r="O105" s="338"/>
    </row>
    <row r="106" spans="1:15" s="6" customFormat="1" x14ac:dyDescent="0.25">
      <c r="A106" s="381"/>
      <c r="B106" s="381"/>
      <c r="C106" s="338"/>
      <c r="F106" s="376"/>
      <c r="I106" s="338"/>
      <c r="J106" s="338"/>
      <c r="K106" s="338"/>
      <c r="L106" s="338"/>
      <c r="M106" s="338"/>
      <c r="N106" s="338"/>
      <c r="O106" s="338"/>
    </row>
    <row r="107" spans="1:15" s="6" customFormat="1" x14ac:dyDescent="0.25">
      <c r="A107" s="381"/>
      <c r="B107" s="381"/>
      <c r="C107" s="338"/>
      <c r="F107" s="376"/>
      <c r="I107" s="338"/>
      <c r="J107" s="338"/>
      <c r="K107" s="338"/>
      <c r="L107" s="338"/>
      <c r="M107" s="338"/>
      <c r="N107" s="338"/>
      <c r="O107" s="338"/>
    </row>
    <row r="108" spans="1:15" s="6" customFormat="1" x14ac:dyDescent="0.25">
      <c r="A108" s="381"/>
      <c r="B108" s="381"/>
      <c r="C108" s="338"/>
      <c r="F108" s="376"/>
      <c r="I108" s="338"/>
      <c r="J108" s="338"/>
      <c r="K108" s="338"/>
      <c r="L108" s="338"/>
      <c r="M108" s="338"/>
      <c r="N108" s="338"/>
      <c r="O108" s="338"/>
    </row>
    <row r="109" spans="1:15" s="6" customFormat="1" x14ac:dyDescent="0.25">
      <c r="A109" s="381"/>
      <c r="B109" s="381"/>
      <c r="C109" s="338"/>
      <c r="F109" s="376"/>
      <c r="I109" s="338"/>
      <c r="J109" s="338"/>
      <c r="K109" s="338"/>
      <c r="L109" s="338"/>
      <c r="M109" s="338"/>
      <c r="N109" s="338"/>
      <c r="O109" s="338"/>
    </row>
    <row r="110" spans="1:15" s="6" customFormat="1" x14ac:dyDescent="0.25">
      <c r="A110" s="381"/>
      <c r="B110" s="381"/>
      <c r="C110" s="338"/>
      <c r="F110" s="376"/>
      <c r="I110" s="338"/>
      <c r="J110" s="338"/>
      <c r="K110" s="338"/>
      <c r="L110" s="338"/>
      <c r="M110" s="338"/>
      <c r="N110" s="338"/>
      <c r="O110" s="338"/>
    </row>
    <row r="111" spans="1:15" s="6" customFormat="1" x14ac:dyDescent="0.25">
      <c r="A111" s="381"/>
      <c r="B111" s="381"/>
      <c r="C111" s="338"/>
      <c r="F111" s="376"/>
      <c r="I111" s="338"/>
      <c r="J111" s="338"/>
      <c r="K111" s="338"/>
      <c r="L111" s="338"/>
      <c r="M111" s="338"/>
      <c r="N111" s="338"/>
      <c r="O111" s="338"/>
    </row>
    <row r="112" spans="1:15" s="6" customFormat="1" x14ac:dyDescent="0.25">
      <c r="A112" s="381"/>
      <c r="B112" s="381"/>
      <c r="C112" s="338"/>
      <c r="F112" s="376"/>
      <c r="I112" s="338"/>
      <c r="J112" s="338"/>
      <c r="K112" s="338"/>
      <c r="L112" s="338"/>
      <c r="M112" s="338"/>
      <c r="N112" s="338"/>
      <c r="O112" s="338"/>
    </row>
    <row r="113" spans="1:15" s="6" customFormat="1" x14ac:dyDescent="0.25">
      <c r="A113" s="381"/>
      <c r="B113" s="381"/>
      <c r="C113" s="338"/>
      <c r="F113" s="376"/>
      <c r="I113" s="338"/>
      <c r="J113" s="338"/>
      <c r="K113" s="338"/>
      <c r="L113" s="338"/>
      <c r="M113" s="338"/>
      <c r="N113" s="338"/>
      <c r="O113" s="338"/>
    </row>
    <row r="114" spans="1:15" s="6" customFormat="1" x14ac:dyDescent="0.25">
      <c r="A114" s="381"/>
      <c r="B114" s="381"/>
      <c r="C114" s="338"/>
      <c r="F114" s="376"/>
      <c r="I114" s="338"/>
      <c r="J114" s="338"/>
      <c r="K114" s="338"/>
      <c r="L114" s="338"/>
      <c r="M114" s="338"/>
      <c r="N114" s="338"/>
      <c r="O114" s="338"/>
    </row>
    <row r="115" spans="1:15" s="6" customFormat="1" x14ac:dyDescent="0.25">
      <c r="A115" s="381"/>
      <c r="B115" s="381"/>
      <c r="C115" s="338"/>
      <c r="F115" s="376"/>
      <c r="I115" s="338"/>
      <c r="J115" s="338"/>
      <c r="K115" s="338"/>
      <c r="L115" s="338"/>
      <c r="M115" s="338"/>
      <c r="N115" s="338"/>
      <c r="O115" s="338"/>
    </row>
    <row r="116" spans="1:15" s="6" customFormat="1" x14ac:dyDescent="0.25">
      <c r="A116" s="381"/>
      <c r="B116" s="381"/>
      <c r="C116" s="338"/>
      <c r="F116" s="376"/>
      <c r="I116" s="338"/>
      <c r="J116" s="338"/>
      <c r="K116" s="338"/>
      <c r="L116" s="338"/>
      <c r="M116" s="338"/>
      <c r="N116" s="338"/>
      <c r="O116" s="338"/>
    </row>
    <row r="117" spans="1:15" s="6" customFormat="1" x14ac:dyDescent="0.25">
      <c r="A117" s="381"/>
      <c r="B117" s="381"/>
      <c r="C117" s="338"/>
      <c r="F117" s="376"/>
      <c r="I117" s="338"/>
      <c r="J117" s="338"/>
      <c r="K117" s="338"/>
      <c r="L117" s="338"/>
      <c r="M117" s="338"/>
      <c r="N117" s="338"/>
      <c r="O117" s="338"/>
    </row>
    <row r="118" spans="1:15" s="6" customFormat="1" x14ac:dyDescent="0.25">
      <c r="A118" s="381"/>
      <c r="B118" s="381"/>
      <c r="C118" s="338"/>
      <c r="F118" s="376"/>
      <c r="I118" s="338"/>
      <c r="J118" s="338"/>
      <c r="K118" s="338"/>
      <c r="L118" s="338"/>
      <c r="M118" s="338"/>
      <c r="N118" s="338"/>
      <c r="O118" s="338"/>
    </row>
    <row r="119" spans="1:15" s="6" customFormat="1" x14ac:dyDescent="0.25">
      <c r="A119" s="381"/>
      <c r="B119" s="381"/>
      <c r="C119" s="338"/>
      <c r="F119" s="376"/>
      <c r="I119" s="338"/>
      <c r="J119" s="338"/>
      <c r="K119" s="338"/>
      <c r="L119" s="338"/>
      <c r="M119" s="338"/>
      <c r="N119" s="338"/>
      <c r="O119" s="338"/>
    </row>
    <row r="120" spans="1:15" s="6" customFormat="1" x14ac:dyDescent="0.25">
      <c r="A120" s="381"/>
      <c r="B120" s="381"/>
      <c r="C120" s="338"/>
      <c r="F120" s="376"/>
      <c r="I120" s="338"/>
      <c r="J120" s="338"/>
      <c r="K120" s="338"/>
      <c r="L120" s="338"/>
      <c r="M120" s="338"/>
      <c r="N120" s="338"/>
      <c r="O120" s="338"/>
    </row>
    <row r="121" spans="1:15" s="6" customFormat="1" x14ac:dyDescent="0.25">
      <c r="A121" s="381"/>
      <c r="B121" s="381"/>
      <c r="C121" s="338"/>
      <c r="F121" s="376"/>
      <c r="I121" s="338"/>
      <c r="J121" s="338"/>
      <c r="K121" s="338"/>
      <c r="L121" s="338"/>
      <c r="M121" s="338"/>
      <c r="N121" s="338"/>
      <c r="O121" s="338"/>
    </row>
    <row r="122" spans="1:15" s="6" customFormat="1" x14ac:dyDescent="0.25">
      <c r="A122" s="381"/>
      <c r="B122" s="381"/>
      <c r="C122" s="338"/>
      <c r="F122" s="376"/>
      <c r="I122" s="338"/>
      <c r="J122" s="338"/>
      <c r="K122" s="338"/>
      <c r="L122" s="338"/>
      <c r="M122" s="338"/>
      <c r="N122" s="338"/>
      <c r="O122" s="338"/>
    </row>
    <row r="123" spans="1:15" s="6" customFormat="1" x14ac:dyDescent="0.25">
      <c r="A123" s="381"/>
      <c r="B123" s="381"/>
      <c r="C123" s="338"/>
      <c r="F123" s="376"/>
      <c r="I123" s="338"/>
      <c r="J123" s="338"/>
      <c r="K123" s="338"/>
      <c r="L123" s="338"/>
      <c r="M123" s="338"/>
      <c r="N123" s="338"/>
      <c r="O123" s="338"/>
    </row>
    <row r="124" spans="1:15" s="6" customFormat="1" x14ac:dyDescent="0.25">
      <c r="A124" s="381"/>
      <c r="B124" s="381"/>
      <c r="C124" s="338"/>
      <c r="F124" s="376"/>
      <c r="I124" s="338"/>
      <c r="J124" s="338"/>
      <c r="K124" s="338"/>
      <c r="L124" s="338"/>
      <c r="M124" s="338"/>
      <c r="N124" s="338"/>
      <c r="O124" s="338"/>
    </row>
    <row r="125" spans="1:15" s="6" customFormat="1" x14ac:dyDescent="0.25">
      <c r="A125" s="381"/>
      <c r="B125" s="381"/>
      <c r="C125" s="338"/>
      <c r="F125" s="376"/>
      <c r="I125" s="338"/>
      <c r="J125" s="338"/>
      <c r="K125" s="338"/>
      <c r="L125" s="338"/>
      <c r="M125" s="338"/>
      <c r="N125" s="338"/>
      <c r="O125" s="338"/>
    </row>
    <row r="126" spans="1:15" s="6" customFormat="1" x14ac:dyDescent="0.25">
      <c r="A126" s="381"/>
      <c r="B126" s="381"/>
      <c r="C126" s="338"/>
      <c r="F126" s="376"/>
      <c r="I126" s="338"/>
      <c r="J126" s="338"/>
      <c r="K126" s="338"/>
      <c r="L126" s="338"/>
      <c r="M126" s="338"/>
      <c r="N126" s="338"/>
      <c r="O126" s="338"/>
    </row>
    <row r="127" spans="1:15" s="6" customFormat="1" x14ac:dyDescent="0.25">
      <c r="A127" s="381"/>
      <c r="B127" s="381"/>
      <c r="C127" s="338"/>
      <c r="F127" s="376"/>
      <c r="I127" s="338"/>
      <c r="J127" s="338"/>
      <c r="K127" s="338"/>
      <c r="L127" s="338"/>
      <c r="M127" s="338"/>
      <c r="N127" s="338"/>
      <c r="O127" s="338"/>
    </row>
    <row r="128" spans="1:15" s="6" customFormat="1" x14ac:dyDescent="0.25">
      <c r="A128" s="381"/>
      <c r="B128" s="381"/>
      <c r="C128" s="338"/>
      <c r="F128" s="376"/>
      <c r="I128" s="338"/>
      <c r="J128" s="338"/>
      <c r="K128" s="338"/>
      <c r="L128" s="338"/>
      <c r="M128" s="338"/>
      <c r="N128" s="338"/>
      <c r="O128" s="338"/>
    </row>
    <row r="129" spans="1:15" s="6" customFormat="1" x14ac:dyDescent="0.25">
      <c r="A129" s="381"/>
      <c r="B129" s="381"/>
      <c r="C129" s="338"/>
      <c r="F129" s="376"/>
      <c r="I129" s="338"/>
      <c r="J129" s="338"/>
      <c r="K129" s="338"/>
      <c r="L129" s="338"/>
      <c r="M129" s="338"/>
      <c r="N129" s="338"/>
      <c r="O129" s="338"/>
    </row>
    <row r="130" spans="1:15" s="6" customFormat="1" x14ac:dyDescent="0.25">
      <c r="A130" s="381"/>
      <c r="B130" s="381"/>
      <c r="C130" s="338"/>
      <c r="F130" s="376"/>
      <c r="I130" s="338"/>
      <c r="J130" s="338"/>
      <c r="K130" s="338"/>
      <c r="L130" s="338"/>
      <c r="M130" s="338"/>
      <c r="N130" s="338"/>
      <c r="O130" s="338"/>
    </row>
    <row r="131" spans="1:15" s="6" customFormat="1" x14ac:dyDescent="0.25">
      <c r="A131" s="381"/>
      <c r="B131" s="381"/>
      <c r="C131" s="338"/>
      <c r="F131" s="376"/>
      <c r="I131" s="338"/>
      <c r="J131" s="338"/>
      <c r="K131" s="338"/>
      <c r="L131" s="338"/>
      <c r="M131" s="338"/>
      <c r="N131" s="338"/>
      <c r="O131" s="338"/>
    </row>
    <row r="132" spans="1:15" s="6" customFormat="1" x14ac:dyDescent="0.25">
      <c r="A132" s="381"/>
      <c r="B132" s="381"/>
      <c r="C132" s="338"/>
      <c r="F132" s="376"/>
      <c r="I132" s="338"/>
      <c r="J132" s="338"/>
      <c r="K132" s="338"/>
      <c r="L132" s="338"/>
      <c r="M132" s="338"/>
      <c r="N132" s="338"/>
      <c r="O132" s="338"/>
    </row>
    <row r="133" spans="1:15" s="6" customFormat="1" x14ac:dyDescent="0.25">
      <c r="A133" s="381"/>
      <c r="B133" s="381"/>
      <c r="C133" s="338"/>
      <c r="F133" s="376"/>
      <c r="I133" s="338"/>
      <c r="J133" s="338"/>
      <c r="K133" s="338"/>
      <c r="L133" s="338"/>
      <c r="M133" s="338"/>
      <c r="N133" s="338"/>
      <c r="O133" s="338"/>
    </row>
    <row r="134" spans="1:15" s="6" customFormat="1" x14ac:dyDescent="0.25">
      <c r="A134" s="381"/>
      <c r="B134" s="381"/>
      <c r="C134" s="338"/>
      <c r="F134" s="376"/>
      <c r="I134" s="338"/>
      <c r="J134" s="338"/>
      <c r="K134" s="338"/>
      <c r="L134" s="338"/>
      <c r="M134" s="338"/>
      <c r="N134" s="338"/>
      <c r="O134" s="338"/>
    </row>
    <row r="135" spans="1:15" s="6" customFormat="1" x14ac:dyDescent="0.25">
      <c r="A135" s="381"/>
      <c r="B135" s="381"/>
      <c r="C135" s="338"/>
      <c r="F135" s="376"/>
      <c r="I135" s="338"/>
      <c r="J135" s="338"/>
      <c r="K135" s="338"/>
      <c r="L135" s="338"/>
      <c r="M135" s="338"/>
      <c r="N135" s="338"/>
      <c r="O135" s="338"/>
    </row>
    <row r="136" spans="1:15" s="6" customFormat="1" x14ac:dyDescent="0.25">
      <c r="A136" s="381"/>
      <c r="B136" s="381"/>
      <c r="C136" s="338"/>
      <c r="F136" s="376"/>
      <c r="I136" s="338"/>
      <c r="J136" s="338"/>
      <c r="K136" s="338"/>
      <c r="L136" s="338"/>
      <c r="M136" s="338"/>
      <c r="N136" s="338"/>
      <c r="O136" s="338"/>
    </row>
    <row r="137" spans="1:15" s="6" customFormat="1" x14ac:dyDescent="0.25">
      <c r="A137" s="381"/>
      <c r="B137" s="381"/>
      <c r="C137" s="338"/>
      <c r="F137" s="376"/>
      <c r="I137" s="338"/>
      <c r="J137" s="338"/>
      <c r="K137" s="338"/>
      <c r="L137" s="338"/>
      <c r="M137" s="338"/>
      <c r="N137" s="338"/>
      <c r="O137" s="338"/>
    </row>
    <row r="138" spans="1:15" s="6" customFormat="1" x14ac:dyDescent="0.25">
      <c r="A138" s="381"/>
      <c r="B138" s="381"/>
      <c r="C138" s="338"/>
      <c r="F138" s="376"/>
      <c r="I138" s="338"/>
      <c r="J138" s="338"/>
      <c r="K138" s="338"/>
      <c r="L138" s="338"/>
      <c r="M138" s="338"/>
      <c r="N138" s="338"/>
      <c r="O138" s="338"/>
    </row>
    <row r="139" spans="1:15" s="6" customFormat="1" x14ac:dyDescent="0.25">
      <c r="A139" s="381"/>
      <c r="B139" s="381"/>
      <c r="C139" s="338"/>
      <c r="F139" s="376"/>
      <c r="I139" s="338"/>
      <c r="J139" s="338"/>
      <c r="K139" s="338"/>
      <c r="L139" s="338"/>
      <c r="M139" s="338"/>
      <c r="N139" s="338"/>
      <c r="O139" s="338"/>
    </row>
    <row r="140" spans="1:15" s="6" customFormat="1" x14ac:dyDescent="0.25">
      <c r="A140" s="381"/>
      <c r="B140" s="381"/>
      <c r="C140" s="338"/>
      <c r="F140" s="376"/>
      <c r="I140" s="338"/>
      <c r="J140" s="338"/>
      <c r="K140" s="338"/>
      <c r="L140" s="338"/>
      <c r="M140" s="338"/>
      <c r="N140" s="338"/>
      <c r="O140" s="338"/>
    </row>
    <row r="141" spans="1:15" s="6" customFormat="1" x14ac:dyDescent="0.25">
      <c r="A141" s="381"/>
      <c r="B141" s="381"/>
      <c r="C141" s="338"/>
      <c r="F141" s="376"/>
      <c r="I141" s="338"/>
      <c r="J141" s="338"/>
      <c r="K141" s="338"/>
      <c r="L141" s="338"/>
      <c r="M141" s="338"/>
      <c r="N141" s="338"/>
      <c r="O141" s="338"/>
    </row>
    <row r="142" spans="1:15" s="6" customFormat="1" x14ac:dyDescent="0.25">
      <c r="A142" s="381"/>
      <c r="B142" s="381"/>
      <c r="C142" s="338"/>
      <c r="F142" s="376"/>
      <c r="I142" s="338"/>
      <c r="J142" s="338"/>
      <c r="K142" s="338"/>
      <c r="L142" s="338"/>
      <c r="M142" s="338"/>
      <c r="N142" s="338"/>
      <c r="O142" s="338"/>
    </row>
    <row r="143" spans="1:15" s="6" customFormat="1" x14ac:dyDescent="0.25">
      <c r="A143" s="381"/>
      <c r="B143" s="381"/>
      <c r="C143" s="338"/>
      <c r="F143" s="376"/>
      <c r="I143" s="338"/>
      <c r="J143" s="338"/>
      <c r="K143" s="338"/>
      <c r="L143" s="338"/>
      <c r="M143" s="338"/>
      <c r="N143" s="338"/>
      <c r="O143" s="338"/>
    </row>
    <row r="144" spans="1:15" s="6" customFormat="1" x14ac:dyDescent="0.25">
      <c r="A144" s="381"/>
      <c r="B144" s="381"/>
      <c r="C144" s="338"/>
      <c r="F144" s="376"/>
      <c r="I144" s="338"/>
      <c r="J144" s="338"/>
      <c r="K144" s="338"/>
      <c r="L144" s="338"/>
      <c r="M144" s="338"/>
      <c r="N144" s="338"/>
      <c r="O144" s="338"/>
    </row>
    <row r="145" spans="1:15" s="6" customFormat="1" x14ac:dyDescent="0.25">
      <c r="A145" s="381"/>
      <c r="B145" s="381"/>
      <c r="C145" s="338"/>
      <c r="F145" s="376"/>
      <c r="I145" s="338"/>
      <c r="J145" s="338"/>
      <c r="K145" s="338"/>
      <c r="L145" s="338"/>
      <c r="M145" s="338"/>
      <c r="N145" s="338"/>
      <c r="O145" s="338"/>
    </row>
    <row r="146" spans="1:15" s="6" customFormat="1" x14ac:dyDescent="0.25">
      <c r="A146" s="381"/>
      <c r="B146" s="381"/>
      <c r="C146" s="338"/>
      <c r="F146" s="376"/>
      <c r="I146" s="338"/>
      <c r="J146" s="338"/>
      <c r="K146" s="338"/>
      <c r="L146" s="338"/>
      <c r="M146" s="338"/>
      <c r="N146" s="338"/>
      <c r="O146" s="338"/>
    </row>
    <row r="147" spans="1:15" s="6" customFormat="1" x14ac:dyDescent="0.25">
      <c r="A147" s="381"/>
      <c r="B147" s="381"/>
      <c r="C147" s="338"/>
      <c r="F147" s="376"/>
      <c r="I147" s="338"/>
      <c r="J147" s="338"/>
      <c r="K147" s="338"/>
      <c r="L147" s="338"/>
      <c r="M147" s="338"/>
      <c r="N147" s="338"/>
      <c r="O147" s="338"/>
    </row>
    <row r="148" spans="1:15" s="6" customFormat="1" x14ac:dyDescent="0.25">
      <c r="A148" s="381"/>
      <c r="B148" s="381"/>
      <c r="C148" s="338"/>
      <c r="F148" s="376"/>
      <c r="I148" s="338"/>
      <c r="J148" s="338"/>
      <c r="K148" s="338"/>
      <c r="L148" s="338"/>
      <c r="M148" s="338"/>
      <c r="N148" s="338"/>
      <c r="O148" s="338"/>
    </row>
    <row r="149" spans="1:15" s="6" customFormat="1" x14ac:dyDescent="0.25">
      <c r="A149" s="381"/>
      <c r="B149" s="381"/>
      <c r="C149" s="338"/>
      <c r="F149" s="376"/>
      <c r="I149" s="338"/>
      <c r="J149" s="338"/>
      <c r="K149" s="338"/>
      <c r="L149" s="338"/>
      <c r="M149" s="338"/>
      <c r="N149" s="338"/>
      <c r="O149" s="338"/>
    </row>
    <row r="150" spans="1:15" s="6" customFormat="1" x14ac:dyDescent="0.25">
      <c r="A150" s="381"/>
      <c r="B150" s="381"/>
      <c r="C150" s="338"/>
      <c r="F150" s="376"/>
      <c r="I150" s="338"/>
      <c r="J150" s="338"/>
      <c r="K150" s="338"/>
      <c r="L150" s="338"/>
      <c r="M150" s="338"/>
      <c r="N150" s="338"/>
      <c r="O150" s="338"/>
    </row>
    <row r="151" spans="1:15" s="6" customFormat="1" x14ac:dyDescent="0.25">
      <c r="A151" s="381"/>
      <c r="B151" s="381"/>
      <c r="C151" s="338"/>
      <c r="F151" s="376"/>
      <c r="I151" s="338"/>
      <c r="J151" s="338"/>
      <c r="K151" s="338"/>
      <c r="L151" s="338"/>
      <c r="M151" s="338"/>
      <c r="N151" s="338"/>
      <c r="O151" s="338"/>
    </row>
    <row r="152" spans="1:15" s="6" customFormat="1" x14ac:dyDescent="0.25">
      <c r="A152" s="381"/>
      <c r="B152" s="381"/>
      <c r="C152" s="338"/>
      <c r="F152" s="376"/>
      <c r="I152" s="338"/>
      <c r="J152" s="338"/>
      <c r="K152" s="338"/>
      <c r="L152" s="338"/>
      <c r="M152" s="338"/>
      <c r="N152" s="338"/>
      <c r="O152" s="338"/>
    </row>
    <row r="153" spans="1:15" s="6" customFormat="1" x14ac:dyDescent="0.25">
      <c r="A153" s="381"/>
      <c r="B153" s="381"/>
      <c r="C153" s="338"/>
      <c r="F153" s="376"/>
      <c r="I153" s="338"/>
      <c r="J153" s="338"/>
      <c r="K153" s="338"/>
      <c r="L153" s="338"/>
      <c r="M153" s="338"/>
      <c r="N153" s="338"/>
      <c r="O153" s="338"/>
    </row>
    <row r="154" spans="1:15" s="6" customFormat="1" x14ac:dyDescent="0.25">
      <c r="A154" s="381"/>
      <c r="B154" s="381"/>
      <c r="C154" s="338"/>
      <c r="F154" s="376"/>
      <c r="I154" s="338"/>
      <c r="J154" s="338"/>
      <c r="K154" s="338"/>
      <c r="L154" s="338"/>
      <c r="M154" s="338"/>
      <c r="N154" s="338"/>
      <c r="O154" s="338"/>
    </row>
    <row r="155" spans="1:15" s="6" customFormat="1" x14ac:dyDescent="0.25">
      <c r="A155" s="381"/>
      <c r="B155" s="381"/>
      <c r="C155" s="338"/>
      <c r="F155" s="376"/>
      <c r="I155" s="338"/>
      <c r="J155" s="338"/>
      <c r="K155" s="338"/>
      <c r="L155" s="338"/>
      <c r="M155" s="338"/>
      <c r="N155" s="338"/>
      <c r="O155" s="338"/>
    </row>
    <row r="156" spans="1:15" s="6" customFormat="1" x14ac:dyDescent="0.25">
      <c r="A156" s="381"/>
      <c r="B156" s="381"/>
      <c r="C156" s="338"/>
      <c r="F156" s="376"/>
      <c r="I156" s="338"/>
      <c r="J156" s="338"/>
      <c r="K156" s="338"/>
      <c r="L156" s="338"/>
      <c r="M156" s="338"/>
      <c r="N156" s="338"/>
      <c r="O156" s="338"/>
    </row>
    <row r="157" spans="1:15" s="6" customFormat="1" x14ac:dyDescent="0.25">
      <c r="A157" s="381"/>
      <c r="B157" s="381"/>
      <c r="C157" s="338"/>
      <c r="F157" s="376"/>
      <c r="I157" s="338"/>
      <c r="J157" s="338"/>
      <c r="K157" s="338"/>
      <c r="L157" s="338"/>
      <c r="M157" s="338"/>
      <c r="N157" s="338"/>
      <c r="O157" s="338"/>
    </row>
    <row r="158" spans="1:15" s="6" customFormat="1" x14ac:dyDescent="0.25">
      <c r="A158" s="381"/>
      <c r="B158" s="381"/>
      <c r="C158" s="338"/>
      <c r="F158" s="376"/>
      <c r="I158" s="338"/>
      <c r="J158" s="338"/>
      <c r="K158" s="338"/>
      <c r="L158" s="338"/>
      <c r="M158" s="338"/>
      <c r="N158" s="338"/>
      <c r="O158" s="338"/>
    </row>
    <row r="159" spans="1:15" s="6" customFormat="1" x14ac:dyDescent="0.25">
      <c r="A159" s="381"/>
      <c r="B159" s="381"/>
      <c r="C159" s="338"/>
      <c r="F159" s="376"/>
      <c r="I159" s="338"/>
      <c r="J159" s="338"/>
      <c r="K159" s="338"/>
      <c r="L159" s="338"/>
      <c r="M159" s="338"/>
      <c r="N159" s="338"/>
      <c r="O159" s="338"/>
    </row>
    <row r="160" spans="1:15" s="6" customFormat="1" x14ac:dyDescent="0.25">
      <c r="A160" s="381"/>
      <c r="B160" s="381"/>
      <c r="C160" s="338"/>
      <c r="F160" s="376"/>
      <c r="I160" s="338"/>
      <c r="J160" s="338"/>
      <c r="K160" s="338"/>
      <c r="L160" s="338"/>
      <c r="M160" s="338"/>
      <c r="N160" s="338"/>
      <c r="O160" s="338"/>
    </row>
    <row r="161" spans="1:15" s="6" customFormat="1" x14ac:dyDescent="0.25">
      <c r="A161" s="381"/>
      <c r="B161" s="381"/>
      <c r="C161" s="338"/>
      <c r="F161" s="376"/>
      <c r="I161" s="338"/>
      <c r="J161" s="338"/>
      <c r="K161" s="338"/>
      <c r="L161" s="338"/>
      <c r="M161" s="338"/>
      <c r="N161" s="338"/>
      <c r="O161" s="338"/>
    </row>
    <row r="162" spans="1:15" s="6" customFormat="1" x14ac:dyDescent="0.25">
      <c r="A162" s="381"/>
      <c r="B162" s="381"/>
      <c r="C162" s="338"/>
      <c r="F162" s="376"/>
      <c r="I162" s="338"/>
      <c r="J162" s="338"/>
      <c r="K162" s="338"/>
      <c r="L162" s="338"/>
      <c r="M162" s="338"/>
      <c r="N162" s="338"/>
      <c r="O162" s="338"/>
    </row>
    <row r="163" spans="1:15" s="6" customFormat="1" x14ac:dyDescent="0.25">
      <c r="A163" s="381"/>
      <c r="B163" s="381"/>
      <c r="C163" s="338"/>
      <c r="F163" s="376"/>
      <c r="I163" s="338"/>
      <c r="J163" s="338"/>
      <c r="K163" s="338"/>
      <c r="L163" s="338"/>
      <c r="M163" s="338"/>
      <c r="N163" s="338"/>
      <c r="O163" s="338"/>
    </row>
    <row r="164" spans="1:15" s="6" customFormat="1" x14ac:dyDescent="0.25">
      <c r="A164" s="381"/>
      <c r="B164" s="381"/>
      <c r="C164" s="338"/>
      <c r="F164" s="376"/>
      <c r="I164" s="338"/>
      <c r="J164" s="338"/>
      <c r="K164" s="338"/>
      <c r="L164" s="338"/>
      <c r="M164" s="338"/>
      <c r="N164" s="338"/>
      <c r="O164" s="338"/>
    </row>
    <row r="165" spans="1:15" s="6" customFormat="1" x14ac:dyDescent="0.25">
      <c r="A165" s="381"/>
      <c r="B165" s="381"/>
      <c r="C165" s="338"/>
      <c r="F165" s="376"/>
      <c r="I165" s="338"/>
      <c r="J165" s="338"/>
      <c r="K165" s="338"/>
      <c r="L165" s="338"/>
      <c r="M165" s="338"/>
      <c r="N165" s="338"/>
      <c r="O165" s="338"/>
    </row>
    <row r="166" spans="1:15" s="6" customFormat="1" x14ac:dyDescent="0.25">
      <c r="A166" s="381"/>
      <c r="B166" s="381"/>
      <c r="C166" s="338"/>
      <c r="F166" s="376"/>
      <c r="I166" s="338"/>
      <c r="J166" s="338"/>
      <c r="K166" s="338"/>
      <c r="L166" s="338"/>
      <c r="M166" s="338"/>
      <c r="N166" s="338"/>
      <c r="O166" s="338"/>
    </row>
    <row r="167" spans="1:15" s="6" customFormat="1" x14ac:dyDescent="0.25">
      <c r="A167" s="381"/>
      <c r="B167" s="381"/>
      <c r="C167" s="338"/>
      <c r="F167" s="376"/>
      <c r="I167" s="338"/>
      <c r="J167" s="338"/>
      <c r="K167" s="338"/>
      <c r="L167" s="338"/>
      <c r="M167" s="338"/>
      <c r="N167" s="338"/>
      <c r="O167" s="338"/>
    </row>
    <row r="168" spans="1:15" s="6" customFormat="1" x14ac:dyDescent="0.25">
      <c r="A168" s="381"/>
      <c r="B168" s="381"/>
      <c r="C168" s="338"/>
      <c r="F168" s="376"/>
      <c r="I168" s="338"/>
      <c r="J168" s="338"/>
      <c r="K168" s="338"/>
      <c r="L168" s="338"/>
      <c r="M168" s="338"/>
      <c r="N168" s="338"/>
      <c r="O168" s="338"/>
    </row>
    <row r="169" spans="1:15" s="6" customFormat="1" x14ac:dyDescent="0.25">
      <c r="A169" s="381"/>
      <c r="B169" s="381"/>
      <c r="C169" s="338"/>
      <c r="F169" s="376"/>
      <c r="I169" s="338"/>
      <c r="J169" s="338"/>
      <c r="K169" s="338"/>
      <c r="L169" s="338"/>
      <c r="M169" s="338"/>
      <c r="N169" s="338"/>
      <c r="O169" s="338"/>
    </row>
    <row r="170" spans="1:15" s="6" customFormat="1" x14ac:dyDescent="0.25">
      <c r="A170" s="381"/>
      <c r="B170" s="381"/>
      <c r="C170" s="338"/>
      <c r="F170" s="376"/>
      <c r="I170" s="338"/>
      <c r="J170" s="338"/>
      <c r="K170" s="338"/>
      <c r="L170" s="338"/>
      <c r="M170" s="338"/>
      <c r="N170" s="338"/>
      <c r="O170" s="338"/>
    </row>
    <row r="171" spans="1:15" s="6" customFormat="1" x14ac:dyDescent="0.25">
      <c r="A171" s="381"/>
      <c r="B171" s="381"/>
      <c r="C171" s="338"/>
      <c r="F171" s="376"/>
      <c r="I171" s="338"/>
      <c r="J171" s="338"/>
      <c r="K171" s="338"/>
      <c r="L171" s="338"/>
      <c r="M171" s="338"/>
      <c r="N171" s="338"/>
      <c r="O171" s="338"/>
    </row>
    <row r="172" spans="1:15" s="6" customFormat="1" x14ac:dyDescent="0.25">
      <c r="A172" s="381"/>
      <c r="B172" s="381"/>
      <c r="C172" s="338"/>
      <c r="F172" s="376"/>
      <c r="I172" s="338"/>
      <c r="J172" s="338"/>
      <c r="K172" s="338"/>
      <c r="L172" s="338"/>
      <c r="M172" s="338"/>
      <c r="N172" s="338"/>
      <c r="O172" s="338"/>
    </row>
    <row r="173" spans="1:15" s="6" customFormat="1" x14ac:dyDescent="0.25">
      <c r="A173" s="381"/>
      <c r="B173" s="381"/>
      <c r="C173" s="338"/>
      <c r="F173" s="376"/>
      <c r="I173" s="338"/>
      <c r="J173" s="338"/>
      <c r="K173" s="338"/>
      <c r="L173" s="338"/>
      <c r="M173" s="338"/>
      <c r="N173" s="338"/>
      <c r="O173" s="338"/>
    </row>
    <row r="174" spans="1:15" s="6" customFormat="1" x14ac:dyDescent="0.25">
      <c r="A174" s="381"/>
      <c r="B174" s="381"/>
      <c r="C174" s="338"/>
      <c r="F174" s="376"/>
      <c r="I174" s="338"/>
      <c r="J174" s="338"/>
      <c r="K174" s="338"/>
      <c r="L174" s="338"/>
      <c r="M174" s="338"/>
      <c r="N174" s="338"/>
      <c r="O174" s="338"/>
    </row>
    <row r="175" spans="1:15" s="6" customFormat="1" x14ac:dyDescent="0.25">
      <c r="A175" s="381"/>
      <c r="B175" s="381"/>
      <c r="C175" s="338"/>
      <c r="F175" s="376"/>
      <c r="I175" s="338"/>
      <c r="J175" s="338"/>
      <c r="K175" s="338"/>
      <c r="L175" s="338"/>
      <c r="M175" s="338"/>
      <c r="N175" s="338"/>
      <c r="O175" s="338"/>
    </row>
    <row r="176" spans="1:15" s="6" customFormat="1" x14ac:dyDescent="0.25">
      <c r="A176" s="375"/>
      <c r="B176" s="375"/>
      <c r="C176" s="338"/>
      <c r="F176" s="376"/>
      <c r="I176" s="338"/>
      <c r="J176" s="338"/>
      <c r="K176" s="338"/>
      <c r="L176" s="338"/>
      <c r="M176" s="338"/>
      <c r="N176" s="338"/>
      <c r="O176" s="338"/>
    </row>
    <row r="177" spans="1:15" s="6" customFormat="1" x14ac:dyDescent="0.25">
      <c r="A177" s="375"/>
      <c r="B177" s="375"/>
      <c r="C177" s="338"/>
      <c r="F177" s="376"/>
      <c r="I177" s="338"/>
      <c r="J177" s="338"/>
      <c r="K177" s="338"/>
      <c r="L177" s="338"/>
      <c r="M177" s="338"/>
      <c r="N177" s="338"/>
      <c r="O177" s="338"/>
    </row>
    <row r="178" spans="1:15" s="6" customFormat="1" x14ac:dyDescent="0.25">
      <c r="A178" s="375"/>
      <c r="B178" s="375"/>
      <c r="C178" s="338"/>
      <c r="F178" s="376"/>
      <c r="I178" s="338"/>
      <c r="J178" s="338"/>
      <c r="K178" s="338"/>
      <c r="L178" s="338"/>
      <c r="M178" s="338"/>
      <c r="N178" s="338"/>
      <c r="O178" s="338"/>
    </row>
    <row r="179" spans="1:15" s="6" customFormat="1" x14ac:dyDescent="0.25">
      <c r="A179" s="375"/>
      <c r="B179" s="375"/>
      <c r="C179" s="338"/>
      <c r="F179" s="376"/>
      <c r="I179" s="338"/>
      <c r="J179" s="338"/>
      <c r="K179" s="338"/>
      <c r="L179" s="338"/>
      <c r="M179" s="338"/>
      <c r="N179" s="338"/>
      <c r="O179" s="338"/>
    </row>
    <row r="180" spans="1:15" s="6" customFormat="1" x14ac:dyDescent="0.25">
      <c r="A180" s="375"/>
      <c r="B180" s="375"/>
      <c r="C180" s="338"/>
      <c r="F180" s="376"/>
      <c r="I180" s="338"/>
      <c r="J180" s="338"/>
      <c r="K180" s="338"/>
      <c r="L180" s="338"/>
      <c r="M180" s="338"/>
      <c r="N180" s="338"/>
      <c r="O180" s="338"/>
    </row>
    <row r="181" spans="1:15" s="6" customFormat="1" x14ac:dyDescent="0.25">
      <c r="A181" s="375"/>
      <c r="B181" s="375"/>
      <c r="C181" s="338"/>
      <c r="F181" s="376"/>
      <c r="I181" s="338"/>
      <c r="J181" s="338"/>
      <c r="K181" s="338"/>
      <c r="L181" s="338"/>
      <c r="M181" s="338"/>
      <c r="N181" s="338"/>
      <c r="O181" s="338"/>
    </row>
    <row r="182" spans="1:15" s="6" customFormat="1" x14ac:dyDescent="0.25">
      <c r="A182" s="375"/>
      <c r="B182" s="375"/>
      <c r="C182" s="338"/>
      <c r="F182" s="376"/>
      <c r="I182" s="338"/>
      <c r="J182" s="338"/>
      <c r="K182" s="338"/>
      <c r="L182" s="338"/>
      <c r="M182" s="338"/>
      <c r="N182" s="338"/>
      <c r="O182" s="338"/>
    </row>
    <row r="183" spans="1:15" s="6" customFormat="1" x14ac:dyDescent="0.25">
      <c r="A183" s="375"/>
      <c r="B183" s="375"/>
      <c r="C183" s="338"/>
      <c r="F183" s="376"/>
      <c r="I183" s="338"/>
      <c r="J183" s="338"/>
      <c r="K183" s="338"/>
      <c r="L183" s="338"/>
      <c r="M183" s="338"/>
      <c r="N183" s="338"/>
      <c r="O183" s="338"/>
    </row>
    <row r="184" spans="1:15" s="6" customFormat="1" x14ac:dyDescent="0.25">
      <c r="A184" s="375"/>
      <c r="B184" s="375"/>
      <c r="C184" s="338"/>
      <c r="F184" s="376"/>
      <c r="I184" s="338"/>
      <c r="J184" s="338"/>
      <c r="K184" s="338"/>
      <c r="L184" s="338"/>
      <c r="M184" s="338"/>
      <c r="N184" s="338"/>
      <c r="O184" s="338"/>
    </row>
    <row r="185" spans="1:15" s="6" customFormat="1" x14ac:dyDescent="0.25">
      <c r="A185" s="375"/>
      <c r="B185" s="375"/>
      <c r="C185" s="338"/>
      <c r="F185" s="376"/>
      <c r="I185" s="338"/>
      <c r="J185" s="338"/>
      <c r="K185" s="338"/>
      <c r="L185" s="338"/>
      <c r="M185" s="338"/>
      <c r="N185" s="338"/>
      <c r="O185" s="338"/>
    </row>
    <row r="186" spans="1:15" s="6" customFormat="1" x14ac:dyDescent="0.25">
      <c r="A186" s="375"/>
      <c r="B186" s="375"/>
      <c r="C186" s="338"/>
      <c r="F186" s="376"/>
      <c r="I186" s="338"/>
      <c r="J186" s="338"/>
      <c r="K186" s="338"/>
      <c r="L186" s="338"/>
      <c r="M186" s="338"/>
      <c r="N186" s="338"/>
      <c r="O186" s="338"/>
    </row>
    <row r="187" spans="1:15" s="6" customFormat="1" x14ac:dyDescent="0.25">
      <c r="A187" s="375"/>
      <c r="B187" s="375"/>
      <c r="C187" s="338"/>
      <c r="F187" s="376"/>
      <c r="I187" s="338"/>
      <c r="J187" s="338"/>
      <c r="K187" s="338"/>
      <c r="L187" s="338"/>
      <c r="M187" s="338"/>
      <c r="N187" s="338"/>
      <c r="O187" s="338"/>
    </row>
    <row r="188" spans="1:15" s="6" customFormat="1" x14ac:dyDescent="0.25">
      <c r="A188" s="375"/>
      <c r="B188" s="375"/>
      <c r="C188" s="338"/>
      <c r="F188" s="376"/>
      <c r="I188" s="338"/>
      <c r="J188" s="338"/>
      <c r="K188" s="338"/>
      <c r="L188" s="338"/>
      <c r="M188" s="338"/>
      <c r="N188" s="338"/>
      <c r="O188" s="338"/>
    </row>
    <row r="189" spans="1:15" s="6" customFormat="1" x14ac:dyDescent="0.25">
      <c r="A189" s="375"/>
      <c r="B189" s="375"/>
      <c r="C189" s="338"/>
      <c r="F189" s="376"/>
      <c r="I189" s="338"/>
      <c r="J189" s="338"/>
      <c r="K189" s="338"/>
      <c r="L189" s="338"/>
      <c r="M189" s="338"/>
      <c r="N189" s="338"/>
      <c r="O189" s="338"/>
    </row>
    <row r="190" spans="1:15" s="6" customFormat="1" x14ac:dyDescent="0.25">
      <c r="A190" s="375"/>
      <c r="B190" s="375"/>
      <c r="C190" s="338"/>
      <c r="F190" s="376"/>
      <c r="I190" s="338"/>
      <c r="J190" s="338"/>
      <c r="K190" s="338"/>
      <c r="L190" s="338"/>
      <c r="M190" s="338"/>
      <c r="N190" s="338"/>
      <c r="O190" s="338"/>
    </row>
    <row r="191" spans="1:15" s="6" customFormat="1" x14ac:dyDescent="0.25">
      <c r="A191" s="375"/>
      <c r="B191" s="375"/>
      <c r="C191" s="338"/>
      <c r="F191" s="376"/>
      <c r="I191" s="338"/>
      <c r="J191" s="338"/>
      <c r="K191" s="338"/>
      <c r="L191" s="338"/>
      <c r="M191" s="338"/>
      <c r="N191" s="338"/>
      <c r="O191" s="338"/>
    </row>
    <row r="192" spans="1:15" s="6" customFormat="1" x14ac:dyDescent="0.25">
      <c r="A192" s="375"/>
      <c r="B192" s="375"/>
      <c r="C192" s="338"/>
      <c r="F192" s="376"/>
      <c r="I192" s="338"/>
      <c r="J192" s="338"/>
      <c r="K192" s="338"/>
      <c r="L192" s="338"/>
      <c r="M192" s="338"/>
      <c r="N192" s="338"/>
      <c r="O192" s="338"/>
    </row>
    <row r="193" spans="1:15" s="6" customFormat="1" x14ac:dyDescent="0.25">
      <c r="A193" s="375"/>
      <c r="B193" s="375"/>
      <c r="C193" s="338"/>
      <c r="F193" s="376"/>
      <c r="I193" s="338"/>
      <c r="J193" s="338"/>
      <c r="K193" s="338"/>
      <c r="L193" s="338"/>
      <c r="M193" s="338"/>
      <c r="N193" s="338"/>
      <c r="O193" s="338"/>
    </row>
    <row r="194" spans="1:15" s="6" customFormat="1" x14ac:dyDescent="0.25">
      <c r="A194" s="375"/>
      <c r="B194" s="375"/>
      <c r="C194" s="338"/>
      <c r="F194" s="376"/>
      <c r="I194" s="338"/>
      <c r="J194" s="338"/>
      <c r="K194" s="338"/>
      <c r="L194" s="338"/>
      <c r="M194" s="338"/>
      <c r="N194" s="338"/>
      <c r="O194" s="338"/>
    </row>
    <row r="195" spans="1:15" s="6" customFormat="1" x14ac:dyDescent="0.25">
      <c r="A195" s="375"/>
      <c r="B195" s="375"/>
      <c r="C195" s="338"/>
      <c r="F195" s="376"/>
      <c r="I195" s="338"/>
      <c r="J195" s="338"/>
      <c r="K195" s="338"/>
      <c r="L195" s="338"/>
      <c r="M195" s="338"/>
      <c r="N195" s="338"/>
      <c r="O195" s="338"/>
    </row>
    <row r="196" spans="1:15" s="6" customFormat="1" x14ac:dyDescent="0.25">
      <c r="A196" s="375"/>
      <c r="B196" s="375"/>
      <c r="C196" s="338"/>
      <c r="F196" s="376"/>
      <c r="I196" s="338"/>
      <c r="J196" s="338"/>
      <c r="K196" s="338"/>
      <c r="L196" s="338"/>
      <c r="M196" s="338"/>
      <c r="N196" s="338"/>
      <c r="O196" s="338"/>
    </row>
    <row r="197" spans="1:15" s="6" customFormat="1" x14ac:dyDescent="0.25">
      <c r="A197" s="375"/>
      <c r="B197" s="375"/>
      <c r="C197" s="338"/>
      <c r="F197" s="376"/>
      <c r="I197" s="338"/>
      <c r="J197" s="338"/>
      <c r="K197" s="338"/>
      <c r="L197" s="338"/>
      <c r="M197" s="338"/>
      <c r="N197" s="338"/>
      <c r="O197" s="338"/>
    </row>
    <row r="198" spans="1:15" s="6" customFormat="1" x14ac:dyDescent="0.25">
      <c r="A198" s="375"/>
      <c r="B198" s="375"/>
      <c r="C198" s="338"/>
      <c r="F198" s="376"/>
      <c r="I198" s="338"/>
      <c r="J198" s="338"/>
      <c r="K198" s="338"/>
      <c r="L198" s="338"/>
      <c r="M198" s="338"/>
      <c r="N198" s="338"/>
      <c r="O198" s="338"/>
    </row>
    <row r="199" spans="1:15" s="6" customFormat="1" x14ac:dyDescent="0.25">
      <c r="A199" s="375"/>
      <c r="B199" s="375"/>
      <c r="C199" s="338"/>
      <c r="F199" s="376"/>
      <c r="I199" s="338"/>
      <c r="J199" s="338"/>
      <c r="K199" s="338"/>
      <c r="L199" s="338"/>
      <c r="M199" s="338"/>
      <c r="N199" s="338"/>
      <c r="O199" s="338"/>
    </row>
    <row r="200" spans="1:15" s="6" customFormat="1" x14ac:dyDescent="0.25">
      <c r="A200" s="375"/>
      <c r="B200" s="375"/>
      <c r="C200" s="338"/>
      <c r="F200" s="376"/>
      <c r="I200" s="338"/>
      <c r="J200" s="338"/>
      <c r="K200" s="338"/>
      <c r="L200" s="338"/>
      <c r="M200" s="338"/>
      <c r="N200" s="338"/>
      <c r="O200" s="338"/>
    </row>
    <row r="201" spans="1:15" s="50" customFormat="1" hidden="1" x14ac:dyDescent="0.25">
      <c r="A201" s="48" t="s">
        <v>30</v>
      </c>
      <c r="B201" s="48" t="str">
        <f>IF(E7="ВЗРОСЛЫЕ","МУЖЧИНЫ",IF(E7="ДО 19 ЛЕТ","ЮНИОРЫ","ЮНОШИ"))</f>
        <v>МУЖЧИНЫ</v>
      </c>
      <c r="C201" s="49" t="s">
        <v>31</v>
      </c>
      <c r="D201" s="49"/>
      <c r="E201" s="49" t="s">
        <v>32</v>
      </c>
      <c r="F201" s="50" t="s">
        <v>33</v>
      </c>
      <c r="G201" s="51"/>
      <c r="H201" s="51"/>
      <c r="I201" s="51"/>
    </row>
    <row r="202" spans="1:15" s="50" customFormat="1" hidden="1" x14ac:dyDescent="0.25">
      <c r="A202" s="48" t="s">
        <v>34</v>
      </c>
      <c r="B202" s="48" t="str">
        <f>IF(E7="ВЗРОСЛЫЕ","ЖЕНЩИНЫ",IF(E7="ДО 19 ЛЕТ","ЮНИОРКИ","ДЕВУШКИ"))</f>
        <v>ЖЕНЩИНЫ</v>
      </c>
      <c r="C202" s="49" t="s">
        <v>35</v>
      </c>
      <c r="D202" s="49"/>
      <c r="E202" s="49" t="s">
        <v>36</v>
      </c>
      <c r="F202" s="50" t="s">
        <v>37</v>
      </c>
      <c r="G202" s="51"/>
      <c r="H202" s="51"/>
      <c r="I202" s="51"/>
    </row>
    <row r="203" spans="1:15" s="50" customFormat="1" hidden="1" x14ac:dyDescent="0.25">
      <c r="A203" s="48" t="s">
        <v>38</v>
      </c>
      <c r="B203" s="48" t="str">
        <f>IF(E7="ВЗРОСЛЫЕ","МУЖЧИНЫ И ЖЕНЩИНЫ",IF(E7="ДО 19 ЛЕТ","ЮНИОРЫ И ЮНИОРКИ","ЮНОШИ И ДЕВУШКИ"))</f>
        <v>МУЖЧИНЫ И ЖЕНЩИНЫ</v>
      </c>
      <c r="C203" s="49" t="s">
        <v>39</v>
      </c>
      <c r="D203" s="49"/>
      <c r="E203" s="49" t="s">
        <v>40</v>
      </c>
      <c r="F203" s="50" t="s">
        <v>41</v>
      </c>
      <c r="G203" s="51"/>
      <c r="H203" s="51"/>
      <c r="I203" s="51"/>
    </row>
    <row r="204" spans="1:15" s="50" customFormat="1" hidden="1" x14ac:dyDescent="0.25">
      <c r="A204" s="48" t="s">
        <v>42</v>
      </c>
      <c r="B204" s="48"/>
      <c r="C204" s="49" t="s">
        <v>43</v>
      </c>
      <c r="D204" s="49"/>
      <c r="E204" s="49" t="s">
        <v>44</v>
      </c>
      <c r="G204" s="51"/>
      <c r="H204" s="51"/>
      <c r="I204" s="51"/>
    </row>
    <row r="205" spans="1:15" s="50" customFormat="1" hidden="1" x14ac:dyDescent="0.25">
      <c r="A205" s="48" t="s">
        <v>45</v>
      </c>
      <c r="B205" s="48"/>
      <c r="C205" s="49" t="s">
        <v>46</v>
      </c>
      <c r="D205" s="49"/>
      <c r="E205" s="49" t="s">
        <v>47</v>
      </c>
      <c r="G205" s="51"/>
      <c r="H205" s="51"/>
      <c r="I205" s="51"/>
    </row>
    <row r="206" spans="1:15" s="50" customFormat="1" hidden="1" x14ac:dyDescent="0.25">
      <c r="A206" s="48" t="s">
        <v>48</v>
      </c>
      <c r="B206" s="48"/>
      <c r="C206" s="49" t="s">
        <v>49</v>
      </c>
      <c r="D206" s="49"/>
      <c r="E206" s="49"/>
      <c r="G206" s="51"/>
      <c r="H206" s="51"/>
      <c r="I206" s="51"/>
    </row>
    <row r="207" spans="1:15" s="6" customFormat="1" x14ac:dyDescent="0.25">
      <c r="A207" s="375"/>
      <c r="B207" s="375"/>
      <c r="C207" s="338"/>
      <c r="F207" s="376"/>
      <c r="I207" s="338"/>
      <c r="J207" s="338"/>
      <c r="K207" s="338"/>
      <c r="L207" s="338"/>
      <c r="M207" s="338"/>
      <c r="N207" s="338"/>
      <c r="O207" s="338"/>
    </row>
    <row r="208" spans="1:15" s="6" customFormat="1" x14ac:dyDescent="0.25">
      <c r="A208" s="375"/>
      <c r="B208" s="375"/>
      <c r="C208" s="338"/>
      <c r="F208" s="376"/>
      <c r="I208" s="338"/>
      <c r="J208" s="338"/>
      <c r="K208" s="338"/>
      <c r="L208" s="338"/>
      <c r="M208" s="338"/>
      <c r="N208" s="338"/>
      <c r="O208" s="338"/>
    </row>
    <row r="209" spans="1:15" s="6" customFormat="1" x14ac:dyDescent="0.25">
      <c r="A209" s="375"/>
      <c r="B209" s="375"/>
      <c r="C209" s="338"/>
      <c r="F209" s="376"/>
      <c r="I209" s="338"/>
      <c r="J209" s="338"/>
      <c r="K209" s="338"/>
      <c r="L209" s="338"/>
      <c r="M209" s="338"/>
      <c r="N209" s="338"/>
      <c r="O209" s="338"/>
    </row>
    <row r="210" spans="1:15" s="6" customFormat="1" x14ac:dyDescent="0.25">
      <c r="A210" s="375"/>
      <c r="B210" s="375"/>
      <c r="C210" s="338"/>
      <c r="F210" s="376"/>
      <c r="I210" s="338"/>
      <c r="J210" s="338"/>
      <c r="K210" s="338"/>
      <c r="L210" s="338"/>
      <c r="M210" s="338"/>
      <c r="N210" s="338"/>
      <c r="O210" s="338"/>
    </row>
    <row r="211" spans="1:15" s="6" customFormat="1" x14ac:dyDescent="0.25">
      <c r="A211" s="375"/>
      <c r="B211" s="375"/>
      <c r="C211" s="338"/>
      <c r="F211" s="376"/>
      <c r="I211" s="338"/>
      <c r="J211" s="338"/>
      <c r="K211" s="338"/>
      <c r="L211" s="338"/>
      <c r="M211" s="338"/>
      <c r="N211" s="338"/>
      <c r="O211" s="338"/>
    </row>
    <row r="212" spans="1:15" s="6" customFormat="1" x14ac:dyDescent="0.25">
      <c r="A212" s="375"/>
      <c r="B212" s="375"/>
      <c r="C212" s="338"/>
      <c r="F212" s="376"/>
      <c r="I212" s="338"/>
      <c r="J212" s="338"/>
      <c r="K212" s="338"/>
      <c r="L212" s="338"/>
      <c r="M212" s="338"/>
      <c r="N212" s="338"/>
      <c r="O212" s="338"/>
    </row>
    <row r="213" spans="1:15" s="6" customFormat="1" x14ac:dyDescent="0.25">
      <c r="A213" s="375"/>
      <c r="B213" s="375"/>
      <c r="C213" s="338"/>
      <c r="F213" s="376"/>
      <c r="I213" s="338"/>
      <c r="J213" s="338"/>
      <c r="K213" s="338"/>
      <c r="L213" s="338"/>
      <c r="M213" s="338"/>
      <c r="N213" s="338"/>
      <c r="O213" s="338"/>
    </row>
    <row r="214" spans="1:15" s="6" customFormat="1" x14ac:dyDescent="0.25">
      <c r="A214" s="375"/>
      <c r="B214" s="375"/>
      <c r="C214" s="338"/>
      <c r="F214" s="376"/>
      <c r="I214" s="338"/>
      <c r="J214" s="338"/>
      <c r="K214" s="338"/>
      <c r="L214" s="338"/>
      <c r="M214" s="338"/>
      <c r="N214" s="338"/>
      <c r="O214" s="338"/>
    </row>
    <row r="215" spans="1:15" s="6" customFormat="1" x14ac:dyDescent="0.25">
      <c r="A215" s="375"/>
      <c r="B215" s="375"/>
      <c r="C215" s="338"/>
      <c r="F215" s="376"/>
      <c r="I215" s="338"/>
      <c r="J215" s="338"/>
      <c r="K215" s="338"/>
      <c r="L215" s="338"/>
      <c r="M215" s="338"/>
      <c r="N215" s="338"/>
      <c r="O215" s="338"/>
    </row>
    <row r="216" spans="1:15" s="6" customFormat="1" x14ac:dyDescent="0.25">
      <c r="A216" s="375"/>
      <c r="B216" s="375"/>
      <c r="C216" s="338"/>
      <c r="F216" s="376"/>
      <c r="I216" s="338"/>
      <c r="J216" s="338"/>
      <c r="K216" s="338"/>
      <c r="L216" s="338"/>
      <c r="M216" s="338"/>
      <c r="N216" s="338"/>
      <c r="O216" s="338"/>
    </row>
    <row r="217" spans="1:15" s="6" customFormat="1" x14ac:dyDescent="0.25">
      <c r="A217" s="375"/>
      <c r="B217" s="375"/>
      <c r="C217" s="338"/>
      <c r="F217" s="376"/>
      <c r="I217" s="338"/>
      <c r="J217" s="338"/>
      <c r="K217" s="338"/>
      <c r="L217" s="338"/>
      <c r="M217" s="338"/>
      <c r="N217" s="338"/>
      <c r="O217" s="338"/>
    </row>
    <row r="218" spans="1:15" s="6" customFormat="1" x14ac:dyDescent="0.25">
      <c r="A218" s="375"/>
      <c r="B218" s="375"/>
      <c r="C218" s="338"/>
      <c r="F218" s="376"/>
      <c r="I218" s="338"/>
      <c r="J218" s="338"/>
      <c r="K218" s="338"/>
      <c r="L218" s="338"/>
      <c r="M218" s="338"/>
      <c r="N218" s="338"/>
      <c r="O218" s="338"/>
    </row>
    <row r="219" spans="1:15" s="6" customFormat="1" x14ac:dyDescent="0.25">
      <c r="A219" s="375"/>
      <c r="B219" s="375"/>
      <c r="C219" s="338"/>
      <c r="F219" s="376"/>
      <c r="I219" s="338"/>
      <c r="J219" s="338"/>
      <c r="K219" s="338"/>
      <c r="L219" s="338"/>
      <c r="M219" s="338"/>
      <c r="N219" s="338"/>
      <c r="O219" s="338"/>
    </row>
    <row r="220" spans="1:15" s="6" customFormat="1" x14ac:dyDescent="0.25">
      <c r="A220" s="375"/>
      <c r="B220" s="375"/>
      <c r="C220" s="338"/>
      <c r="F220" s="376"/>
      <c r="I220" s="338"/>
      <c r="J220" s="338"/>
      <c r="K220" s="338"/>
      <c r="L220" s="338"/>
      <c r="M220" s="338"/>
      <c r="N220" s="338"/>
      <c r="O220" s="338"/>
    </row>
    <row r="221" spans="1:15" s="6" customFormat="1" x14ac:dyDescent="0.25">
      <c r="A221" s="375"/>
      <c r="B221" s="375"/>
      <c r="C221" s="338"/>
      <c r="F221" s="376"/>
      <c r="I221" s="338"/>
      <c r="J221" s="338"/>
      <c r="K221" s="338"/>
      <c r="L221" s="338"/>
      <c r="M221" s="338"/>
      <c r="N221" s="338"/>
      <c r="O221" s="338"/>
    </row>
    <row r="222" spans="1:15" s="6" customFormat="1" x14ac:dyDescent="0.25">
      <c r="A222" s="375"/>
      <c r="B222" s="375"/>
      <c r="C222" s="338"/>
      <c r="F222" s="376"/>
      <c r="I222" s="338"/>
      <c r="J222" s="338"/>
      <c r="K222" s="338"/>
      <c r="L222" s="338"/>
      <c r="M222" s="338"/>
      <c r="N222" s="338"/>
      <c r="O222" s="338"/>
    </row>
    <row r="223" spans="1:15" s="6" customFormat="1" x14ac:dyDescent="0.25">
      <c r="A223" s="375"/>
      <c r="B223" s="375"/>
      <c r="C223" s="338"/>
      <c r="F223" s="376"/>
      <c r="I223" s="338"/>
      <c r="J223" s="338"/>
      <c r="K223" s="338"/>
      <c r="L223" s="338"/>
      <c r="M223" s="338"/>
      <c r="N223" s="338"/>
      <c r="O223" s="338"/>
    </row>
    <row r="224" spans="1:15" s="6" customFormat="1" x14ac:dyDescent="0.25">
      <c r="A224" s="375"/>
      <c r="B224" s="375"/>
      <c r="C224" s="338"/>
      <c r="F224" s="376"/>
      <c r="I224" s="338"/>
      <c r="J224" s="338"/>
      <c r="K224" s="338"/>
      <c r="L224" s="338"/>
      <c r="M224" s="338"/>
      <c r="N224" s="338"/>
      <c r="O224" s="338"/>
    </row>
    <row r="225" spans="1:15" s="6" customFormat="1" x14ac:dyDescent="0.25">
      <c r="A225" s="375"/>
      <c r="B225" s="375"/>
      <c r="C225" s="338"/>
      <c r="F225" s="376"/>
      <c r="I225" s="338"/>
      <c r="J225" s="338"/>
      <c r="K225" s="338"/>
      <c r="L225" s="338"/>
      <c r="M225" s="338"/>
      <c r="N225" s="338"/>
      <c r="O225" s="338"/>
    </row>
    <row r="226" spans="1:15" s="6" customFormat="1" x14ac:dyDescent="0.25">
      <c r="A226" s="375"/>
      <c r="B226" s="375"/>
      <c r="C226" s="338"/>
      <c r="F226" s="376"/>
      <c r="I226" s="338"/>
      <c r="J226" s="338"/>
      <c r="K226" s="338"/>
      <c r="L226" s="338"/>
      <c r="M226" s="338"/>
      <c r="N226" s="338"/>
      <c r="O226" s="338"/>
    </row>
    <row r="227" spans="1:15" s="6" customFormat="1" x14ac:dyDescent="0.25">
      <c r="A227" s="375"/>
      <c r="B227" s="375"/>
      <c r="C227" s="338"/>
      <c r="F227" s="376"/>
      <c r="I227" s="338"/>
      <c r="J227" s="338"/>
      <c r="K227" s="338"/>
      <c r="L227" s="338"/>
      <c r="M227" s="338"/>
      <c r="N227" s="338"/>
      <c r="O227" s="338"/>
    </row>
    <row r="228" spans="1:15" s="6" customFormat="1" x14ac:dyDescent="0.25">
      <c r="A228" s="375"/>
      <c r="B228" s="375"/>
      <c r="C228" s="338"/>
      <c r="F228" s="376"/>
      <c r="I228" s="338"/>
      <c r="J228" s="338"/>
      <c r="K228" s="338"/>
      <c r="L228" s="338"/>
      <c r="M228" s="338"/>
      <c r="N228" s="338"/>
      <c r="O228" s="338"/>
    </row>
    <row r="229" spans="1:15" s="6" customFormat="1" x14ac:dyDescent="0.25">
      <c r="A229" s="375"/>
      <c r="B229" s="375"/>
      <c r="C229" s="338"/>
      <c r="F229" s="376"/>
      <c r="I229" s="338"/>
      <c r="J229" s="338"/>
      <c r="K229" s="338"/>
      <c r="L229" s="338"/>
      <c r="M229" s="338"/>
      <c r="N229" s="338"/>
      <c r="O229" s="338"/>
    </row>
    <row r="230" spans="1:15" s="6" customFormat="1" x14ac:dyDescent="0.25">
      <c r="A230" s="375"/>
      <c r="B230" s="375"/>
      <c r="C230" s="338"/>
      <c r="F230" s="376"/>
      <c r="I230" s="338"/>
      <c r="J230" s="338"/>
      <c r="K230" s="338"/>
      <c r="L230" s="338"/>
      <c r="M230" s="338"/>
      <c r="N230" s="338"/>
      <c r="O230" s="338"/>
    </row>
    <row r="231" spans="1:15" s="6" customFormat="1" x14ac:dyDescent="0.25">
      <c r="A231" s="375"/>
      <c r="B231" s="375"/>
      <c r="C231" s="338"/>
      <c r="F231" s="376"/>
      <c r="I231" s="338"/>
      <c r="J231" s="338"/>
      <c r="K231" s="338"/>
      <c r="L231" s="338"/>
      <c r="M231" s="338"/>
      <c r="N231" s="338"/>
      <c r="O231" s="338"/>
    </row>
    <row r="232" spans="1:15" s="6" customFormat="1" x14ac:dyDescent="0.25">
      <c r="A232" s="375"/>
      <c r="B232" s="375"/>
      <c r="C232" s="338"/>
      <c r="F232" s="376"/>
      <c r="I232" s="338"/>
      <c r="J232" s="338"/>
      <c r="K232" s="338"/>
      <c r="L232" s="338"/>
      <c r="M232" s="338"/>
      <c r="N232" s="338"/>
      <c r="O232" s="338"/>
    </row>
    <row r="233" spans="1:15" s="6" customFormat="1" x14ac:dyDescent="0.25">
      <c r="A233" s="375"/>
      <c r="B233" s="375"/>
      <c r="C233" s="338"/>
      <c r="F233" s="376"/>
      <c r="I233" s="338"/>
      <c r="J233" s="338"/>
      <c r="K233" s="338"/>
      <c r="L233" s="338"/>
      <c r="M233" s="338"/>
      <c r="N233" s="338"/>
      <c r="O233" s="338"/>
    </row>
    <row r="234" spans="1:15" s="6" customFormat="1" x14ac:dyDescent="0.25">
      <c r="A234" s="375"/>
      <c r="B234" s="375"/>
      <c r="C234" s="338"/>
      <c r="F234" s="376"/>
      <c r="I234" s="338"/>
      <c r="J234" s="338"/>
      <c r="K234" s="338"/>
      <c r="L234" s="338"/>
      <c r="M234" s="338"/>
      <c r="N234" s="338"/>
      <c r="O234" s="338"/>
    </row>
    <row r="235" spans="1:15" s="6" customFormat="1" x14ac:dyDescent="0.25">
      <c r="A235" s="375"/>
      <c r="B235" s="375"/>
      <c r="C235" s="338"/>
      <c r="F235" s="376"/>
      <c r="I235" s="338"/>
      <c r="J235" s="338"/>
      <c r="K235" s="338"/>
      <c r="L235" s="338"/>
      <c r="M235" s="338"/>
      <c r="N235" s="338"/>
      <c r="O235" s="338"/>
    </row>
    <row r="236" spans="1:15" s="6" customFormat="1" x14ac:dyDescent="0.25">
      <c r="A236" s="375"/>
      <c r="B236" s="375"/>
      <c r="C236" s="338"/>
      <c r="F236" s="376"/>
      <c r="I236" s="338"/>
      <c r="J236" s="338"/>
      <c r="K236" s="338"/>
      <c r="L236" s="338"/>
      <c r="M236" s="338"/>
      <c r="N236" s="338"/>
      <c r="O236" s="338"/>
    </row>
    <row r="237" spans="1:15" s="6" customFormat="1" x14ac:dyDescent="0.25">
      <c r="A237" s="375"/>
      <c r="B237" s="375"/>
      <c r="C237" s="338"/>
      <c r="F237" s="376"/>
      <c r="I237" s="338"/>
      <c r="J237" s="338"/>
      <c r="K237" s="338"/>
      <c r="L237" s="338"/>
      <c r="M237" s="338"/>
      <c r="N237" s="338"/>
      <c r="O237" s="338"/>
    </row>
    <row r="238" spans="1:15" s="6" customFormat="1" x14ac:dyDescent="0.25">
      <c r="A238" s="375"/>
      <c r="B238" s="375"/>
      <c r="C238" s="338"/>
      <c r="F238" s="376"/>
      <c r="I238" s="338"/>
      <c r="J238" s="338"/>
      <c r="K238" s="338"/>
      <c r="L238" s="338"/>
      <c r="M238" s="338"/>
      <c r="N238" s="338"/>
      <c r="O238" s="338"/>
    </row>
    <row r="239" spans="1:15" s="6" customFormat="1" x14ac:dyDescent="0.25">
      <c r="A239" s="375"/>
      <c r="B239" s="375"/>
      <c r="C239" s="338"/>
      <c r="F239" s="376"/>
      <c r="I239" s="338"/>
      <c r="J239" s="338"/>
      <c r="K239" s="338"/>
      <c r="L239" s="338"/>
      <c r="M239" s="338"/>
      <c r="N239" s="338"/>
      <c r="O239" s="338"/>
    </row>
    <row r="240" spans="1:15" s="6" customFormat="1" x14ac:dyDescent="0.25">
      <c r="A240" s="375"/>
      <c r="B240" s="375"/>
      <c r="C240" s="338"/>
      <c r="F240" s="376"/>
      <c r="I240" s="338"/>
      <c r="J240" s="338"/>
      <c r="K240" s="338"/>
      <c r="L240" s="338"/>
      <c r="M240" s="338"/>
      <c r="N240" s="338"/>
      <c r="O240" s="338"/>
    </row>
    <row r="241" spans="1:15" s="6" customFormat="1" x14ac:dyDescent="0.25">
      <c r="A241" s="375"/>
      <c r="B241" s="375"/>
      <c r="C241" s="338"/>
      <c r="F241" s="376"/>
      <c r="I241" s="338"/>
      <c r="J241" s="338"/>
      <c r="K241" s="338"/>
      <c r="L241" s="338"/>
      <c r="M241" s="338"/>
      <c r="N241" s="338"/>
      <c r="O241" s="338"/>
    </row>
    <row r="242" spans="1:15" s="6" customFormat="1" x14ac:dyDescent="0.25">
      <c r="A242" s="375"/>
      <c r="B242" s="375"/>
      <c r="C242" s="338"/>
      <c r="F242" s="376"/>
      <c r="I242" s="338"/>
      <c r="J242" s="338"/>
      <c r="K242" s="338"/>
      <c r="L242" s="338"/>
      <c r="M242" s="338"/>
      <c r="N242" s="338"/>
      <c r="O242" s="338"/>
    </row>
    <row r="243" spans="1:15" s="6" customFormat="1" x14ac:dyDescent="0.25">
      <c r="A243" s="375"/>
      <c r="B243" s="375"/>
      <c r="C243" s="338"/>
      <c r="F243" s="376"/>
      <c r="I243" s="338"/>
      <c r="J243" s="338"/>
      <c r="K243" s="338"/>
      <c r="L243" s="338"/>
      <c r="M243" s="338"/>
      <c r="N243" s="338"/>
      <c r="O243" s="338"/>
    </row>
    <row r="244" spans="1:15" s="6" customFormat="1" x14ac:dyDescent="0.25">
      <c r="A244" s="375"/>
      <c r="B244" s="375"/>
      <c r="C244" s="338"/>
      <c r="F244" s="376"/>
      <c r="I244" s="338"/>
      <c r="J244" s="338"/>
      <c r="K244" s="338"/>
      <c r="L244" s="338"/>
      <c r="M244" s="338"/>
      <c r="N244" s="338"/>
      <c r="O244" s="338"/>
    </row>
    <row r="245" spans="1:15" s="6" customFormat="1" x14ac:dyDescent="0.25">
      <c r="A245" s="375"/>
      <c r="B245" s="375"/>
      <c r="C245" s="338"/>
      <c r="F245" s="376"/>
      <c r="I245" s="338"/>
      <c r="J245" s="338"/>
      <c r="K245" s="338"/>
      <c r="L245" s="338"/>
      <c r="M245" s="338"/>
      <c r="N245" s="338"/>
      <c r="O245" s="338"/>
    </row>
    <row r="246" spans="1:15" s="6" customFormat="1" x14ac:dyDescent="0.25">
      <c r="A246" s="375"/>
      <c r="B246" s="375"/>
      <c r="C246" s="338"/>
      <c r="F246" s="376"/>
      <c r="I246" s="338"/>
      <c r="J246" s="338"/>
      <c r="K246" s="338"/>
      <c r="L246" s="338"/>
      <c r="M246" s="338"/>
      <c r="N246" s="338"/>
      <c r="O246" s="338"/>
    </row>
    <row r="247" spans="1:15" s="6" customFormat="1" x14ac:dyDescent="0.25">
      <c r="A247" s="375"/>
      <c r="B247" s="375"/>
      <c r="C247" s="338"/>
      <c r="F247" s="376"/>
      <c r="I247" s="338"/>
      <c r="J247" s="338"/>
      <c r="K247" s="338"/>
      <c r="L247" s="338"/>
      <c r="M247" s="338"/>
      <c r="N247" s="338"/>
      <c r="O247" s="338"/>
    </row>
    <row r="248" spans="1:15" s="6" customFormat="1" x14ac:dyDescent="0.25">
      <c r="A248" s="375"/>
      <c r="B248" s="375"/>
      <c r="C248" s="338"/>
      <c r="F248" s="376"/>
      <c r="I248" s="338"/>
      <c r="J248" s="338"/>
      <c r="K248" s="338"/>
      <c r="L248" s="338"/>
      <c r="M248" s="338"/>
      <c r="N248" s="338"/>
      <c r="O248" s="338"/>
    </row>
    <row r="249" spans="1:15" s="6" customFormat="1" x14ac:dyDescent="0.25">
      <c r="A249" s="375"/>
      <c r="B249" s="375"/>
      <c r="C249" s="338"/>
      <c r="F249" s="376"/>
      <c r="I249" s="338"/>
      <c r="J249" s="338"/>
      <c r="K249" s="338"/>
      <c r="L249" s="338"/>
      <c r="M249" s="338"/>
      <c r="N249" s="338"/>
      <c r="O249" s="338"/>
    </row>
    <row r="250" spans="1:15" s="6" customFormat="1" x14ac:dyDescent="0.25">
      <c r="A250" s="375"/>
      <c r="B250" s="375"/>
      <c r="C250" s="338"/>
      <c r="F250" s="376"/>
      <c r="I250" s="338"/>
      <c r="J250" s="338"/>
      <c r="K250" s="338"/>
      <c r="L250" s="338"/>
      <c r="M250" s="338"/>
      <c r="N250" s="338"/>
      <c r="O250" s="338"/>
    </row>
    <row r="251" spans="1:15" s="6" customFormat="1" x14ac:dyDescent="0.25">
      <c r="A251" s="375"/>
      <c r="B251" s="375"/>
      <c r="C251" s="338"/>
      <c r="F251" s="376"/>
      <c r="I251" s="338"/>
      <c r="J251" s="338"/>
      <c r="K251" s="338"/>
      <c r="L251" s="338"/>
      <c r="M251" s="338"/>
      <c r="N251" s="338"/>
      <c r="O251" s="338"/>
    </row>
    <row r="252" spans="1:15" s="6" customFormat="1" x14ac:dyDescent="0.25">
      <c r="A252" s="375"/>
      <c r="B252" s="375"/>
      <c r="C252" s="338"/>
      <c r="F252" s="376"/>
      <c r="I252" s="338"/>
      <c r="J252" s="338"/>
      <c r="K252" s="338"/>
      <c r="L252" s="338"/>
      <c r="M252" s="338"/>
      <c r="N252" s="338"/>
      <c r="O252" s="338"/>
    </row>
    <row r="253" spans="1:15" s="6" customFormat="1" x14ac:dyDescent="0.25">
      <c r="A253" s="375"/>
      <c r="B253" s="375"/>
      <c r="C253" s="338"/>
      <c r="F253" s="376"/>
      <c r="I253" s="338"/>
      <c r="J253" s="338"/>
      <c r="K253" s="338"/>
      <c r="L253" s="338"/>
      <c r="M253" s="338"/>
      <c r="N253" s="338"/>
      <c r="O253" s="338"/>
    </row>
    <row r="254" spans="1:15" s="6" customFormat="1" x14ac:dyDescent="0.25">
      <c r="A254" s="375"/>
      <c r="B254" s="375"/>
      <c r="C254" s="338"/>
      <c r="F254" s="376"/>
      <c r="I254" s="338"/>
      <c r="J254" s="338"/>
      <c r="K254" s="338"/>
      <c r="L254" s="338"/>
      <c r="M254" s="338"/>
      <c r="N254" s="338"/>
      <c r="O254" s="338"/>
    </row>
    <row r="255" spans="1:15" s="6" customFormat="1" x14ac:dyDescent="0.25">
      <c r="A255" s="375"/>
      <c r="B255" s="375"/>
      <c r="C255" s="338"/>
      <c r="F255" s="376"/>
      <c r="I255" s="338"/>
      <c r="J255" s="338"/>
      <c r="K255" s="338"/>
      <c r="L255" s="338"/>
      <c r="M255" s="338"/>
      <c r="N255" s="338"/>
      <c r="O255" s="338"/>
    </row>
    <row r="256" spans="1:15" s="6" customFormat="1" x14ac:dyDescent="0.25">
      <c r="A256" s="375"/>
      <c r="B256" s="375"/>
      <c r="C256" s="338"/>
      <c r="F256" s="376"/>
      <c r="I256" s="338"/>
      <c r="J256" s="338"/>
      <c r="K256" s="338"/>
      <c r="L256" s="338"/>
      <c r="M256" s="338"/>
      <c r="N256" s="338"/>
      <c r="O256" s="338"/>
    </row>
    <row r="257" spans="1:15" s="6" customFormat="1" x14ac:dyDescent="0.25">
      <c r="A257" s="375"/>
      <c r="B257" s="375"/>
      <c r="C257" s="338"/>
      <c r="F257" s="376"/>
      <c r="I257" s="338"/>
      <c r="J257" s="338"/>
      <c r="K257" s="338"/>
      <c r="L257" s="338"/>
      <c r="M257" s="338"/>
      <c r="N257" s="338"/>
      <c r="O257" s="338"/>
    </row>
    <row r="258" spans="1:15" s="6" customFormat="1" x14ac:dyDescent="0.25">
      <c r="A258" s="375"/>
      <c r="B258" s="375"/>
      <c r="C258" s="338"/>
      <c r="F258" s="376"/>
      <c r="I258" s="338"/>
      <c r="J258" s="338"/>
      <c r="K258" s="338"/>
      <c r="L258" s="338"/>
      <c r="M258" s="338"/>
      <c r="N258" s="338"/>
      <c r="O258" s="338"/>
    </row>
    <row r="259" spans="1:15" s="6" customFormat="1" x14ac:dyDescent="0.25">
      <c r="A259" s="375"/>
      <c r="B259" s="375"/>
      <c r="C259" s="338"/>
      <c r="F259" s="376"/>
      <c r="I259" s="338"/>
      <c r="J259" s="338"/>
      <c r="K259" s="338"/>
      <c r="L259" s="338"/>
      <c r="M259" s="338"/>
      <c r="N259" s="338"/>
      <c r="O259" s="338"/>
    </row>
    <row r="260" spans="1:15" s="6" customFormat="1" x14ac:dyDescent="0.25">
      <c r="A260" s="375"/>
      <c r="B260" s="375"/>
      <c r="C260" s="338"/>
      <c r="F260" s="376"/>
      <c r="I260" s="338"/>
      <c r="J260" s="338"/>
      <c r="K260" s="338"/>
      <c r="L260" s="338"/>
      <c r="M260" s="338"/>
      <c r="N260" s="338"/>
      <c r="O260" s="338"/>
    </row>
    <row r="261" spans="1:15" s="6" customFormat="1" x14ac:dyDescent="0.25">
      <c r="A261" s="375"/>
      <c r="B261" s="375"/>
      <c r="C261" s="338"/>
      <c r="F261" s="376"/>
      <c r="I261" s="338"/>
      <c r="J261" s="338"/>
      <c r="K261" s="338"/>
      <c r="L261" s="338"/>
      <c r="M261" s="338"/>
      <c r="N261" s="338"/>
      <c r="O261" s="338"/>
    </row>
    <row r="262" spans="1:15" s="6" customFormat="1" x14ac:dyDescent="0.25">
      <c r="A262" s="375"/>
      <c r="B262" s="375"/>
      <c r="C262" s="338"/>
      <c r="F262" s="376"/>
      <c r="I262" s="338"/>
      <c r="J262" s="338"/>
      <c r="K262" s="338"/>
      <c r="L262" s="338"/>
      <c r="M262" s="338"/>
      <c r="N262" s="338"/>
      <c r="O262" s="338"/>
    </row>
    <row r="263" spans="1:15" s="6" customFormat="1" x14ac:dyDescent="0.25">
      <c r="A263" s="375"/>
      <c r="B263" s="375"/>
      <c r="C263" s="338"/>
      <c r="F263" s="376"/>
      <c r="I263" s="338"/>
      <c r="J263" s="338"/>
      <c r="K263" s="338"/>
      <c r="L263" s="338"/>
      <c r="M263" s="338"/>
      <c r="N263" s="338"/>
      <c r="O263" s="338"/>
    </row>
    <row r="264" spans="1:15" s="6" customFormat="1" x14ac:dyDescent="0.25">
      <c r="A264" s="375"/>
      <c r="B264" s="375"/>
      <c r="C264" s="338"/>
      <c r="F264" s="376"/>
      <c r="I264" s="338"/>
      <c r="J264" s="338"/>
      <c r="K264" s="338"/>
      <c r="L264" s="338"/>
      <c r="M264" s="338"/>
      <c r="N264" s="338"/>
      <c r="O264" s="338"/>
    </row>
    <row r="265" spans="1:15" s="6" customFormat="1" x14ac:dyDescent="0.25">
      <c r="A265" s="375"/>
      <c r="B265" s="375"/>
      <c r="C265" s="338"/>
      <c r="F265" s="376"/>
      <c r="I265" s="338"/>
      <c r="J265" s="338"/>
      <c r="K265" s="338"/>
      <c r="L265" s="338"/>
      <c r="M265" s="338"/>
      <c r="N265" s="338"/>
      <c r="O265" s="338"/>
    </row>
    <row r="266" spans="1:15" s="6" customFormat="1" x14ac:dyDescent="0.25">
      <c r="A266" s="375"/>
      <c r="B266" s="375"/>
      <c r="C266" s="338"/>
      <c r="F266" s="376"/>
      <c r="I266" s="338"/>
      <c r="J266" s="338"/>
      <c r="K266" s="338"/>
      <c r="L266" s="338"/>
      <c r="M266" s="338"/>
      <c r="N266" s="338"/>
      <c r="O266" s="338"/>
    </row>
    <row r="267" spans="1:15" s="6" customFormat="1" x14ac:dyDescent="0.25">
      <c r="A267" s="375"/>
      <c r="B267" s="375"/>
      <c r="C267" s="338"/>
      <c r="F267" s="376"/>
      <c r="I267" s="338"/>
      <c r="J267" s="338"/>
      <c r="K267" s="338"/>
      <c r="L267" s="338"/>
      <c r="M267" s="338"/>
      <c r="N267" s="338"/>
      <c r="O267" s="338"/>
    </row>
    <row r="268" spans="1:15" s="6" customFormat="1" x14ac:dyDescent="0.25">
      <c r="A268" s="375"/>
      <c r="B268" s="375"/>
      <c r="C268" s="338"/>
      <c r="F268" s="376"/>
      <c r="I268" s="338"/>
      <c r="J268" s="338"/>
      <c r="K268" s="338"/>
      <c r="L268" s="338"/>
      <c r="M268" s="338"/>
      <c r="N268" s="338"/>
      <c r="O268" s="338"/>
    </row>
    <row r="269" spans="1:15" s="6" customFormat="1" x14ac:dyDescent="0.25">
      <c r="A269" s="375"/>
      <c r="B269" s="375"/>
      <c r="C269" s="338"/>
      <c r="F269" s="376"/>
      <c r="I269" s="338"/>
      <c r="J269" s="338"/>
      <c r="K269" s="338"/>
      <c r="L269" s="338"/>
      <c r="M269" s="338"/>
      <c r="N269" s="338"/>
      <c r="O269" s="338"/>
    </row>
    <row r="270" spans="1:15" s="6" customFormat="1" x14ac:dyDescent="0.25">
      <c r="A270" s="375"/>
      <c r="B270" s="375"/>
      <c r="C270" s="338"/>
      <c r="F270" s="376"/>
      <c r="I270" s="338"/>
      <c r="J270" s="338"/>
      <c r="K270" s="338"/>
      <c r="L270" s="338"/>
      <c r="M270" s="338"/>
      <c r="N270" s="338"/>
      <c r="O270" s="338"/>
    </row>
    <row r="271" spans="1:15" s="6" customFormat="1" x14ac:dyDescent="0.25">
      <c r="A271" s="375"/>
      <c r="B271" s="375"/>
      <c r="C271" s="338"/>
      <c r="F271" s="376"/>
      <c r="I271" s="338"/>
      <c r="J271" s="338"/>
      <c r="K271" s="338"/>
      <c r="L271" s="338"/>
      <c r="M271" s="338"/>
      <c r="N271" s="338"/>
      <c r="O271" s="338"/>
    </row>
    <row r="272" spans="1:15" s="6" customFormat="1" x14ac:dyDescent="0.25">
      <c r="A272" s="375"/>
      <c r="B272" s="375"/>
      <c r="C272" s="338"/>
      <c r="F272" s="376"/>
      <c r="I272" s="338"/>
      <c r="J272" s="338"/>
      <c r="K272" s="338"/>
      <c r="L272" s="338"/>
      <c r="M272" s="338"/>
      <c r="N272" s="338"/>
      <c r="O272" s="338"/>
    </row>
    <row r="273" spans="1:15" s="6" customFormat="1" x14ac:dyDescent="0.25">
      <c r="A273" s="375"/>
      <c r="B273" s="375"/>
      <c r="C273" s="338"/>
      <c r="F273" s="376"/>
      <c r="I273" s="338"/>
      <c r="J273" s="338"/>
      <c r="K273" s="338"/>
      <c r="L273" s="338"/>
      <c r="M273" s="338"/>
      <c r="N273" s="338"/>
      <c r="O273" s="338"/>
    </row>
    <row r="274" spans="1:15" s="6" customFormat="1" x14ac:dyDescent="0.25">
      <c r="A274" s="375"/>
      <c r="B274" s="375"/>
      <c r="C274" s="338"/>
      <c r="F274" s="376"/>
      <c r="I274" s="338"/>
      <c r="J274" s="338"/>
      <c r="K274" s="338"/>
      <c r="L274" s="338"/>
      <c r="M274" s="338"/>
      <c r="N274" s="338"/>
      <c r="O274" s="338"/>
    </row>
    <row r="275" spans="1:15" s="6" customFormat="1" x14ac:dyDescent="0.25">
      <c r="A275" s="375"/>
      <c r="B275" s="375"/>
      <c r="C275" s="338"/>
      <c r="F275" s="376"/>
      <c r="I275" s="338"/>
      <c r="J275" s="338"/>
      <c r="K275" s="338"/>
      <c r="L275" s="338"/>
      <c r="M275" s="338"/>
      <c r="N275" s="338"/>
      <c r="O275" s="338"/>
    </row>
    <row r="276" spans="1:15" s="6" customFormat="1" x14ac:dyDescent="0.25">
      <c r="A276" s="375"/>
      <c r="B276" s="375"/>
      <c r="C276" s="338"/>
      <c r="F276" s="376"/>
      <c r="I276" s="338"/>
      <c r="J276" s="338"/>
      <c r="K276" s="338"/>
      <c r="L276" s="338"/>
      <c r="M276" s="338"/>
      <c r="N276" s="338"/>
      <c r="O276" s="338"/>
    </row>
    <row r="277" spans="1:15" s="6" customFormat="1" x14ac:dyDescent="0.25">
      <c r="A277" s="375"/>
      <c r="B277" s="375"/>
      <c r="C277" s="338"/>
      <c r="F277" s="376"/>
      <c r="I277" s="338"/>
      <c r="J277" s="338"/>
      <c r="K277" s="338"/>
      <c r="L277" s="338"/>
      <c r="M277" s="338"/>
      <c r="N277" s="338"/>
      <c r="O277" s="338"/>
    </row>
    <row r="278" spans="1:15" s="6" customFormat="1" x14ac:dyDescent="0.25">
      <c r="A278" s="375"/>
      <c r="B278" s="375"/>
      <c r="C278" s="338"/>
      <c r="F278" s="376"/>
      <c r="I278" s="338"/>
      <c r="J278" s="338"/>
      <c r="K278" s="338"/>
      <c r="L278" s="338"/>
      <c r="M278" s="338"/>
      <c r="N278" s="338"/>
      <c r="O278" s="338"/>
    </row>
    <row r="279" spans="1:15" s="6" customFormat="1" x14ac:dyDescent="0.25">
      <c r="A279" s="375"/>
      <c r="B279" s="375"/>
      <c r="C279" s="338"/>
      <c r="F279" s="376"/>
      <c r="I279" s="338"/>
      <c r="J279" s="338"/>
      <c r="K279" s="338"/>
      <c r="L279" s="338"/>
      <c r="M279" s="338"/>
      <c r="N279" s="338"/>
      <c r="O279" s="338"/>
    </row>
    <row r="280" spans="1:15" s="6" customFormat="1" x14ac:dyDescent="0.25">
      <c r="A280" s="375"/>
      <c r="B280" s="375"/>
      <c r="C280" s="338"/>
      <c r="F280" s="376"/>
      <c r="I280" s="338"/>
      <c r="J280" s="338"/>
      <c r="K280" s="338"/>
      <c r="L280" s="338"/>
      <c r="M280" s="338"/>
      <c r="N280" s="338"/>
      <c r="O280" s="338"/>
    </row>
    <row r="281" spans="1:15" s="6" customFormat="1" x14ac:dyDescent="0.25">
      <c r="A281" s="375"/>
      <c r="B281" s="375"/>
      <c r="C281" s="338"/>
      <c r="F281" s="376"/>
      <c r="I281" s="338"/>
      <c r="J281" s="338"/>
      <c r="K281" s="338"/>
      <c r="L281" s="338"/>
      <c r="M281" s="338"/>
      <c r="N281" s="338"/>
      <c r="O281" s="338"/>
    </row>
    <row r="282" spans="1:15" s="6" customFormat="1" x14ac:dyDescent="0.25">
      <c r="A282" s="375"/>
      <c r="B282" s="375"/>
      <c r="C282" s="338"/>
      <c r="F282" s="376"/>
      <c r="I282" s="338"/>
      <c r="J282" s="338"/>
      <c r="K282" s="338"/>
      <c r="L282" s="338"/>
      <c r="M282" s="338"/>
      <c r="N282" s="338"/>
      <c r="O282" s="338"/>
    </row>
    <row r="283" spans="1:15" s="6" customFormat="1" x14ac:dyDescent="0.25">
      <c r="A283" s="375"/>
      <c r="B283" s="375"/>
      <c r="C283" s="338"/>
      <c r="F283" s="376"/>
      <c r="I283" s="338"/>
      <c r="J283" s="338"/>
      <c r="K283" s="338"/>
      <c r="L283" s="338"/>
      <c r="M283" s="338"/>
      <c r="N283" s="338"/>
      <c r="O283" s="338"/>
    </row>
    <row r="284" spans="1:15" s="6" customFormat="1" x14ac:dyDescent="0.25">
      <c r="A284" s="375"/>
      <c r="B284" s="375"/>
      <c r="C284" s="338"/>
      <c r="F284" s="376"/>
      <c r="I284" s="338"/>
      <c r="J284" s="338"/>
      <c r="K284" s="338"/>
      <c r="L284" s="338"/>
      <c r="M284" s="338"/>
      <c r="N284" s="338"/>
      <c r="O284" s="338"/>
    </row>
    <row r="285" spans="1:15" s="6" customFormat="1" x14ac:dyDescent="0.25">
      <c r="A285" s="375"/>
      <c r="B285" s="375"/>
      <c r="C285" s="338"/>
      <c r="F285" s="376"/>
      <c r="I285" s="338"/>
      <c r="J285" s="338"/>
      <c r="K285" s="338"/>
      <c r="L285" s="338"/>
      <c r="M285" s="338"/>
      <c r="N285" s="338"/>
      <c r="O285" s="338"/>
    </row>
    <row r="286" spans="1:15" s="6" customFormat="1" x14ac:dyDescent="0.25">
      <c r="A286" s="375"/>
      <c r="B286" s="375"/>
      <c r="C286" s="338"/>
      <c r="F286" s="376"/>
      <c r="I286" s="338"/>
      <c r="J286" s="338"/>
      <c r="K286" s="338"/>
      <c r="L286" s="338"/>
      <c r="M286" s="338"/>
      <c r="N286" s="338"/>
      <c r="O286" s="338"/>
    </row>
    <row r="287" spans="1:15" s="6" customFormat="1" x14ac:dyDescent="0.25">
      <c r="A287" s="375"/>
      <c r="B287" s="375"/>
      <c r="C287" s="338"/>
      <c r="F287" s="376"/>
      <c r="I287" s="338"/>
      <c r="J287" s="338"/>
      <c r="K287" s="338"/>
      <c r="L287" s="338"/>
      <c r="M287" s="338"/>
      <c r="N287" s="338"/>
      <c r="O287" s="338"/>
    </row>
  </sheetData>
  <sheetProtection selectLockedCells="1"/>
  <mergeCells count="146">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 ref="A13:A14"/>
    <mergeCell ref="B13:D13"/>
    <mergeCell ref="H13:H14"/>
    <mergeCell ref="B14:D1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9217" r:id="rId5" name="Label 1">
              <controlPr defaultSize="0" print="0" autoFill="0" autoLine="0" autoPict="0">
                <anchor moveWithCells="1" sizeWithCells="1">
                  <from>
                    <xdr:col>7</xdr:col>
                    <xdr:colOff>292100</xdr:colOff>
                    <xdr:row>0</xdr:row>
                    <xdr:rowOff>31750</xdr:rowOff>
                  </from>
                  <to>
                    <xdr:col>8</xdr:col>
                    <xdr:colOff>31750</xdr:colOff>
                    <xdr:row>2</xdr:row>
                    <xdr:rowOff>63500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5"/>
  <sheetViews>
    <sheetView showGridLines="0" zoomScale="85" zoomScaleNormal="85" workbookViewId="0">
      <pane ySplit="9" topLeftCell="A10" activePane="bottomLeft" state="frozen"/>
      <selection activeCell="A84" sqref="A84:H84"/>
      <selection pane="bottomLeft" activeCell="F25" sqref="F25:G25"/>
    </sheetView>
  </sheetViews>
  <sheetFormatPr defaultColWidth="9.08984375" defaultRowHeight="12" customHeight="1" x14ac:dyDescent="0.25"/>
  <cols>
    <col min="1" max="1" width="6.453125" style="13" customWidth="1"/>
    <col min="2" max="2" width="11" style="13" customWidth="1"/>
    <col min="3" max="3" width="16.453125" style="13" customWidth="1"/>
    <col min="4" max="4" width="8" style="13" customWidth="1"/>
    <col min="5" max="5" width="8.54296875" style="46" customWidth="1"/>
    <col min="6" max="8" width="9" style="47" customWidth="1"/>
    <col min="9" max="10" width="9" style="13" customWidth="1"/>
    <col min="11" max="11" width="9" style="13" hidden="1" customWidth="1"/>
    <col min="12" max="13" width="11.453125" style="13" customWidth="1"/>
    <col min="14" max="16384" width="9.08984375" style="13"/>
  </cols>
  <sheetData>
    <row r="1" spans="1:13" s="2" customFormat="1" ht="15" customHeight="1" x14ac:dyDescent="0.35">
      <c r="A1" s="1"/>
      <c r="B1" s="1"/>
      <c r="C1" s="1"/>
      <c r="D1" s="1"/>
      <c r="E1" s="1"/>
      <c r="M1" s="3"/>
    </row>
    <row r="2" spans="1:13" s="2" customFormat="1" ht="17.25" customHeight="1" x14ac:dyDescent="0.35">
      <c r="A2" s="426"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426"/>
      <c r="C2" s="426"/>
      <c r="D2" s="426"/>
      <c r="E2" s="426"/>
      <c r="F2" s="426"/>
      <c r="G2" s="426"/>
      <c r="H2" s="426"/>
      <c r="I2" s="426"/>
      <c r="J2" s="426"/>
      <c r="K2" s="426"/>
      <c r="L2" s="426"/>
      <c r="M2" s="426"/>
    </row>
    <row r="3" spans="1:13" s="2" customFormat="1" ht="30" customHeight="1" x14ac:dyDescent="0.35">
      <c r="A3" s="1"/>
      <c r="B3" s="1"/>
      <c r="C3" s="427" t="s">
        <v>225</v>
      </c>
      <c r="D3" s="427"/>
      <c r="E3" s="427"/>
      <c r="F3" s="427"/>
      <c r="G3" s="427"/>
      <c r="H3" s="427"/>
      <c r="I3" s="427"/>
      <c r="J3" s="427"/>
      <c r="K3" s="427"/>
      <c r="L3" s="427"/>
      <c r="M3" s="4"/>
    </row>
    <row r="4" spans="1:13" s="2" customFormat="1" ht="12.75" customHeight="1" x14ac:dyDescent="0.35">
      <c r="A4" s="1"/>
      <c r="B4" s="1"/>
      <c r="C4" s="453" t="s">
        <v>4</v>
      </c>
      <c r="D4" s="453"/>
      <c r="E4" s="453"/>
      <c r="F4" s="453"/>
      <c r="G4" s="453"/>
      <c r="H4" s="453"/>
      <c r="I4" s="453"/>
      <c r="J4" s="453"/>
      <c r="K4" s="453"/>
      <c r="L4" s="453"/>
      <c r="M4" s="5"/>
    </row>
    <row r="5" spans="1:13" s="2" customFormat="1" ht="5.15" customHeight="1" x14ac:dyDescent="0.35">
      <c r="A5" s="1"/>
      <c r="B5" s="1"/>
      <c r="C5" s="1"/>
      <c r="D5" s="1"/>
      <c r="E5" s="1"/>
      <c r="F5" s="1"/>
      <c r="G5" s="1"/>
      <c r="H5" s="1"/>
      <c r="I5" s="1"/>
      <c r="J5" s="1"/>
      <c r="K5" s="1"/>
      <c r="L5" s="1"/>
      <c r="M5" s="1"/>
    </row>
    <row r="6" spans="1:13" s="2" customFormat="1" ht="12.5" x14ac:dyDescent="0.25">
      <c r="A6" s="1"/>
      <c r="B6" s="1"/>
      <c r="C6" s="1"/>
      <c r="D6" s="6"/>
      <c r="E6" s="7" t="s">
        <v>5</v>
      </c>
      <c r="F6" s="454" t="s">
        <v>34</v>
      </c>
      <c r="G6" s="454"/>
      <c r="H6" s="454"/>
      <c r="I6" s="454"/>
      <c r="J6" s="454"/>
      <c r="K6" s="8" t="s">
        <v>6</v>
      </c>
      <c r="L6" s="454" t="s">
        <v>223</v>
      </c>
      <c r="M6" s="454"/>
    </row>
    <row r="7" spans="1:13" s="2" customFormat="1" ht="5.15" customHeight="1" x14ac:dyDescent="0.35">
      <c r="A7" s="1"/>
      <c r="B7" s="1"/>
      <c r="C7" s="1"/>
      <c r="D7" s="1"/>
      <c r="E7" s="9"/>
      <c r="F7" s="10"/>
      <c r="G7" s="10"/>
      <c r="H7" s="10"/>
      <c r="I7" s="10"/>
      <c r="J7" s="10"/>
      <c r="K7" s="10"/>
      <c r="L7" s="4"/>
      <c r="M7" s="4"/>
    </row>
    <row r="8" spans="1:13" s="2" customFormat="1" ht="15" customHeight="1" x14ac:dyDescent="0.3">
      <c r="A8" s="11"/>
      <c r="B8" s="8" t="s">
        <v>1</v>
      </c>
      <c r="C8" s="455" t="s">
        <v>72</v>
      </c>
      <c r="D8" s="455"/>
      <c r="E8" s="455"/>
      <c r="F8" s="12"/>
      <c r="G8" s="7" t="s">
        <v>2</v>
      </c>
      <c r="H8" s="455" t="s">
        <v>74</v>
      </c>
      <c r="I8" s="455"/>
      <c r="J8" s="455"/>
      <c r="K8" s="7" t="s">
        <v>0</v>
      </c>
      <c r="L8" s="456" t="s">
        <v>39</v>
      </c>
      <c r="M8" s="456"/>
    </row>
    <row r="9" spans="1:13" s="2" customFormat="1" ht="7.5" customHeight="1" x14ac:dyDescent="0.35">
      <c r="A9" s="1"/>
      <c r="B9" s="1"/>
      <c r="C9" s="1"/>
      <c r="D9" s="1"/>
      <c r="E9" s="9"/>
      <c r="F9" s="10"/>
      <c r="G9" s="10"/>
      <c r="H9" s="10"/>
      <c r="I9" s="10"/>
      <c r="J9" s="10"/>
      <c r="K9" s="10"/>
      <c r="L9" s="4"/>
      <c r="M9" s="4"/>
    </row>
    <row r="10" spans="1:13" s="2" customFormat="1" ht="15" customHeight="1" x14ac:dyDescent="0.35">
      <c r="A10" s="426" t="s">
        <v>7</v>
      </c>
      <c r="B10" s="426"/>
      <c r="C10" s="426"/>
      <c r="D10" s="426"/>
      <c r="E10" s="426"/>
      <c r="F10" s="426"/>
      <c r="G10" s="426"/>
      <c r="H10" s="426"/>
      <c r="I10" s="426"/>
      <c r="J10" s="426"/>
      <c r="K10" s="426"/>
      <c r="L10" s="426"/>
      <c r="M10" s="426"/>
    </row>
    <row r="11" spans="1:13" ht="15" customHeight="1" x14ac:dyDescent="0.4">
      <c r="E11" s="14"/>
      <c r="F11" s="15"/>
      <c r="G11" s="16"/>
      <c r="H11" s="16"/>
      <c r="I11" s="17"/>
      <c r="J11" s="17"/>
      <c r="K11" s="17"/>
      <c r="L11" s="457" t="s">
        <v>8</v>
      </c>
      <c r="M11" s="457"/>
    </row>
    <row r="12" spans="1:13" s="25" customFormat="1" ht="24.75" customHeight="1" x14ac:dyDescent="0.35">
      <c r="A12" s="18" t="s">
        <v>3</v>
      </c>
      <c r="B12" s="19" t="s">
        <v>9</v>
      </c>
      <c r="C12" s="20" t="s">
        <v>10</v>
      </c>
      <c r="D12" s="21"/>
      <c r="E12" s="21" t="s">
        <v>11</v>
      </c>
      <c r="F12" s="458" t="s">
        <v>12</v>
      </c>
      <c r="G12" s="459"/>
      <c r="H12" s="22">
        <v>1</v>
      </c>
      <c r="I12" s="23">
        <v>2</v>
      </c>
      <c r="J12" s="23">
        <v>3</v>
      </c>
      <c r="K12" s="23">
        <v>4</v>
      </c>
      <c r="L12" s="24" t="s">
        <v>13</v>
      </c>
      <c r="M12" s="18" t="s">
        <v>14</v>
      </c>
    </row>
    <row r="13" spans="1:13" s="28" customFormat="1" ht="18.75" customHeight="1" x14ac:dyDescent="0.35">
      <c r="A13" s="460">
        <v>1</v>
      </c>
      <c r="B13" s="462" t="s">
        <v>15</v>
      </c>
      <c r="C13" s="464" t="s">
        <v>97</v>
      </c>
      <c r="D13" s="465"/>
      <c r="E13" s="26" t="s">
        <v>113</v>
      </c>
      <c r="F13" s="466" t="s">
        <v>106</v>
      </c>
      <c r="G13" s="467"/>
      <c r="H13" s="468"/>
      <c r="I13" s="27" t="s">
        <v>15</v>
      </c>
      <c r="J13" s="27" t="s">
        <v>15</v>
      </c>
      <c r="K13" s="27"/>
      <c r="L13" s="470" t="s">
        <v>20</v>
      </c>
      <c r="M13" s="470" t="s">
        <v>15</v>
      </c>
    </row>
    <row r="14" spans="1:13" s="28" customFormat="1" ht="18.75" customHeight="1" x14ac:dyDescent="0.35">
      <c r="A14" s="461"/>
      <c r="B14" s="463"/>
      <c r="C14" s="472" t="s">
        <v>89</v>
      </c>
      <c r="D14" s="473"/>
      <c r="E14" s="29" t="s">
        <v>109</v>
      </c>
      <c r="F14" s="474" t="s">
        <v>105</v>
      </c>
      <c r="G14" s="475"/>
      <c r="H14" s="469"/>
      <c r="I14" s="30" t="s">
        <v>144</v>
      </c>
      <c r="J14" s="30" t="s">
        <v>195</v>
      </c>
      <c r="K14" s="30"/>
      <c r="L14" s="471"/>
      <c r="M14" s="471"/>
    </row>
    <row r="15" spans="1:13" s="28" customFormat="1" ht="18.75" customHeight="1" x14ac:dyDescent="0.35">
      <c r="A15" s="460">
        <v>2</v>
      </c>
      <c r="B15" s="462"/>
      <c r="C15" s="464" t="s">
        <v>228</v>
      </c>
      <c r="D15" s="465"/>
      <c r="E15" s="26" t="s">
        <v>258</v>
      </c>
      <c r="F15" s="466" t="s">
        <v>105</v>
      </c>
      <c r="G15" s="467"/>
      <c r="H15" s="31" t="s">
        <v>134</v>
      </c>
      <c r="I15" s="476"/>
      <c r="J15" s="27" t="s">
        <v>15</v>
      </c>
      <c r="K15" s="27"/>
      <c r="L15" s="478" t="s">
        <v>15</v>
      </c>
      <c r="M15" s="470" t="s">
        <v>20</v>
      </c>
    </row>
    <row r="16" spans="1:13" s="28" customFormat="1" ht="18.75" customHeight="1" x14ac:dyDescent="0.35">
      <c r="A16" s="461"/>
      <c r="B16" s="463"/>
      <c r="C16" s="472" t="s">
        <v>229</v>
      </c>
      <c r="D16" s="473"/>
      <c r="E16" s="29" t="s">
        <v>216</v>
      </c>
      <c r="F16" s="474" t="s">
        <v>106</v>
      </c>
      <c r="G16" s="475"/>
      <c r="H16" s="32" t="s">
        <v>337</v>
      </c>
      <c r="I16" s="477"/>
      <c r="J16" s="30" t="s">
        <v>143</v>
      </c>
      <c r="K16" s="30"/>
      <c r="L16" s="479"/>
      <c r="M16" s="471"/>
    </row>
    <row r="17" spans="1:13" s="28" customFormat="1" ht="18.75" customHeight="1" x14ac:dyDescent="0.35">
      <c r="A17" s="460">
        <v>3</v>
      </c>
      <c r="B17" s="462"/>
      <c r="C17" s="464" t="s">
        <v>226</v>
      </c>
      <c r="D17" s="465"/>
      <c r="E17" s="26" t="s">
        <v>257</v>
      </c>
      <c r="F17" s="466" t="s">
        <v>105</v>
      </c>
      <c r="G17" s="467"/>
      <c r="H17" s="31" t="s">
        <v>134</v>
      </c>
      <c r="I17" s="27" t="s">
        <v>134</v>
      </c>
      <c r="J17" s="476"/>
      <c r="K17" s="27"/>
      <c r="L17" s="470" t="s">
        <v>134</v>
      </c>
      <c r="M17" s="470" t="s">
        <v>82</v>
      </c>
    </row>
    <row r="18" spans="1:13" s="28" customFormat="1" ht="18.75" customHeight="1" x14ac:dyDescent="0.35">
      <c r="A18" s="461"/>
      <c r="B18" s="463"/>
      <c r="C18" s="472" t="s">
        <v>226</v>
      </c>
      <c r="D18" s="473"/>
      <c r="E18" s="29" t="s">
        <v>256</v>
      </c>
      <c r="F18" s="474" t="s">
        <v>105</v>
      </c>
      <c r="G18" s="475"/>
      <c r="H18" s="32" t="s">
        <v>330</v>
      </c>
      <c r="I18" s="30" t="s">
        <v>338</v>
      </c>
      <c r="J18" s="477"/>
      <c r="K18" s="30"/>
      <c r="L18" s="471"/>
      <c r="M18" s="471"/>
    </row>
    <row r="19" spans="1:13" s="28" customFormat="1" ht="18.75" hidden="1" customHeight="1" x14ac:dyDescent="0.35">
      <c r="A19" s="460">
        <v>4</v>
      </c>
      <c r="B19" s="462" t="s">
        <v>18</v>
      </c>
      <c r="C19" s="464"/>
      <c r="D19" s="465"/>
      <c r="E19" s="26"/>
      <c r="F19" s="466"/>
      <c r="G19" s="467"/>
      <c r="H19" s="31"/>
      <c r="I19" s="27"/>
      <c r="J19" s="27"/>
      <c r="K19" s="476"/>
      <c r="L19" s="478"/>
      <c r="M19" s="470"/>
    </row>
    <row r="20" spans="1:13" s="33" customFormat="1" ht="18.75" hidden="1" customHeight="1" x14ac:dyDescent="0.35">
      <c r="A20" s="461"/>
      <c r="B20" s="463"/>
      <c r="C20" s="472"/>
      <c r="D20" s="473"/>
      <c r="E20" s="29"/>
      <c r="F20" s="480"/>
      <c r="G20" s="481"/>
      <c r="H20" s="32"/>
      <c r="I20" s="30"/>
      <c r="J20" s="30"/>
      <c r="K20" s="477"/>
      <c r="L20" s="479"/>
      <c r="M20" s="471"/>
    </row>
    <row r="21" spans="1:13" s="2" customFormat="1" ht="5.15" customHeight="1" x14ac:dyDescent="0.35">
      <c r="A21" s="1"/>
      <c r="B21" s="1"/>
      <c r="C21" s="1"/>
      <c r="D21" s="1"/>
      <c r="E21" s="9"/>
      <c r="F21" s="10"/>
      <c r="G21" s="10"/>
      <c r="H21" s="10"/>
      <c r="I21" s="10"/>
      <c r="J21" s="10"/>
      <c r="K21" s="10"/>
      <c r="L21" s="4"/>
      <c r="M21" s="4"/>
    </row>
    <row r="22" spans="1:13" s="33" customFormat="1" ht="8.15" customHeight="1" x14ac:dyDescent="0.35"/>
    <row r="23" spans="1:13" ht="15" customHeight="1" x14ac:dyDescent="0.4">
      <c r="E23" s="14"/>
      <c r="F23" s="15"/>
      <c r="G23" s="16"/>
      <c r="H23" s="16"/>
      <c r="I23" s="17"/>
      <c r="J23" s="17"/>
      <c r="K23" s="17"/>
      <c r="L23" s="457"/>
      <c r="M23" s="457"/>
    </row>
    <row r="24" spans="1:13" s="25" customFormat="1" ht="24.75" customHeight="1" x14ac:dyDescent="0.35">
      <c r="A24" s="18" t="s">
        <v>3</v>
      </c>
      <c r="B24" s="19" t="s">
        <v>9</v>
      </c>
      <c r="C24" s="20" t="s">
        <v>10</v>
      </c>
      <c r="D24" s="21"/>
      <c r="E24" s="21" t="s">
        <v>11</v>
      </c>
      <c r="F24" s="458" t="s">
        <v>12</v>
      </c>
      <c r="G24" s="459"/>
      <c r="H24" s="22">
        <v>1</v>
      </c>
      <c r="I24" s="23">
        <v>2</v>
      </c>
      <c r="J24" s="23">
        <v>3</v>
      </c>
      <c r="K24" s="23">
        <v>4</v>
      </c>
      <c r="L24" s="24" t="s">
        <v>13</v>
      </c>
      <c r="M24" s="18" t="s">
        <v>14</v>
      </c>
    </row>
    <row r="25" spans="1:13" s="28" customFormat="1" ht="18.75" customHeight="1" x14ac:dyDescent="0.35">
      <c r="A25" s="460">
        <v>1</v>
      </c>
      <c r="B25" s="462" t="s">
        <v>20</v>
      </c>
      <c r="C25" s="464" t="s">
        <v>164</v>
      </c>
      <c r="D25" s="465"/>
      <c r="E25" s="26" t="s">
        <v>257</v>
      </c>
      <c r="F25" s="466" t="s">
        <v>105</v>
      </c>
      <c r="G25" s="467"/>
      <c r="H25" s="468"/>
      <c r="I25" s="27" t="s">
        <v>15</v>
      </c>
      <c r="J25" s="27" t="s">
        <v>15</v>
      </c>
      <c r="K25" s="27"/>
      <c r="L25" s="470" t="s">
        <v>20</v>
      </c>
      <c r="M25" s="470" t="s">
        <v>15</v>
      </c>
    </row>
    <row r="26" spans="1:13" s="28" customFormat="1" ht="18.75" customHeight="1" x14ac:dyDescent="0.35">
      <c r="A26" s="461"/>
      <c r="B26" s="463"/>
      <c r="C26" s="472" t="s">
        <v>227</v>
      </c>
      <c r="D26" s="473"/>
      <c r="E26" s="29" t="s">
        <v>259</v>
      </c>
      <c r="F26" s="474" t="s">
        <v>106</v>
      </c>
      <c r="G26" s="475"/>
      <c r="H26" s="469"/>
      <c r="I26" s="30" t="s">
        <v>262</v>
      </c>
      <c r="J26" s="30" t="s">
        <v>138</v>
      </c>
      <c r="K26" s="30"/>
      <c r="L26" s="471"/>
      <c r="M26" s="471"/>
    </row>
    <row r="27" spans="1:13" s="28" customFormat="1" ht="18.75" customHeight="1" x14ac:dyDescent="0.35">
      <c r="A27" s="460">
        <v>2</v>
      </c>
      <c r="B27" s="462"/>
      <c r="C27" s="464" t="s">
        <v>230</v>
      </c>
      <c r="D27" s="465"/>
      <c r="E27" s="26" t="s">
        <v>260</v>
      </c>
      <c r="F27" s="466" t="s">
        <v>105</v>
      </c>
      <c r="G27" s="467"/>
      <c r="H27" s="31" t="s">
        <v>134</v>
      </c>
      <c r="I27" s="476"/>
      <c r="J27" s="27" t="s">
        <v>15</v>
      </c>
      <c r="K27" s="27"/>
      <c r="L27" s="478" t="s">
        <v>15</v>
      </c>
      <c r="M27" s="470" t="s">
        <v>20</v>
      </c>
    </row>
    <row r="28" spans="1:13" s="28" customFormat="1" ht="18.75" customHeight="1" x14ac:dyDescent="0.35">
      <c r="A28" s="461"/>
      <c r="B28" s="463"/>
      <c r="C28" s="472" t="s">
        <v>231</v>
      </c>
      <c r="D28" s="473"/>
      <c r="E28" s="29" t="s">
        <v>261</v>
      </c>
      <c r="F28" s="474" t="s">
        <v>105</v>
      </c>
      <c r="G28" s="475"/>
      <c r="H28" s="32" t="s">
        <v>339</v>
      </c>
      <c r="I28" s="477"/>
      <c r="J28" s="30" t="s">
        <v>203</v>
      </c>
      <c r="K28" s="30"/>
      <c r="L28" s="479"/>
      <c r="M28" s="471"/>
    </row>
    <row r="29" spans="1:13" s="28" customFormat="1" ht="18.75" customHeight="1" x14ac:dyDescent="0.35">
      <c r="A29" s="460">
        <v>3</v>
      </c>
      <c r="B29" s="462"/>
      <c r="C29" s="464" t="s">
        <v>232</v>
      </c>
      <c r="D29" s="465"/>
      <c r="E29" s="26" t="s">
        <v>340</v>
      </c>
      <c r="F29" s="466" t="s">
        <v>105</v>
      </c>
      <c r="G29" s="467"/>
      <c r="H29" s="31" t="s">
        <v>134</v>
      </c>
      <c r="I29" s="27" t="s">
        <v>134</v>
      </c>
      <c r="J29" s="476"/>
      <c r="K29" s="27"/>
      <c r="L29" s="470" t="s">
        <v>134</v>
      </c>
      <c r="M29" s="470" t="s">
        <v>82</v>
      </c>
    </row>
    <row r="30" spans="1:13" s="28" customFormat="1" ht="18.75" customHeight="1" x14ac:dyDescent="0.35">
      <c r="A30" s="461"/>
      <c r="B30" s="463"/>
      <c r="C30" s="472" t="s">
        <v>233</v>
      </c>
      <c r="D30" s="473"/>
      <c r="E30" s="29" t="s">
        <v>341</v>
      </c>
      <c r="F30" s="474" t="s">
        <v>105</v>
      </c>
      <c r="G30" s="475"/>
      <c r="H30" s="32" t="s">
        <v>320</v>
      </c>
      <c r="I30" s="30" t="s">
        <v>335</v>
      </c>
      <c r="J30" s="477"/>
      <c r="K30" s="30"/>
      <c r="L30" s="471"/>
      <c r="M30" s="471"/>
    </row>
    <row r="31" spans="1:13" s="28" customFormat="1" ht="18.75" hidden="1" customHeight="1" x14ac:dyDescent="0.35">
      <c r="A31" s="460">
        <v>4</v>
      </c>
      <c r="B31" s="462" t="s">
        <v>18</v>
      </c>
      <c r="C31" s="464"/>
      <c r="D31" s="465"/>
      <c r="E31" s="26"/>
      <c r="F31" s="466"/>
      <c r="G31" s="467"/>
      <c r="H31" s="31"/>
      <c r="I31" s="27"/>
      <c r="J31" s="27"/>
      <c r="K31" s="476"/>
      <c r="L31" s="478"/>
      <c r="M31" s="470"/>
    </row>
    <row r="32" spans="1:13" s="33" customFormat="1" ht="18.75" hidden="1" customHeight="1" x14ac:dyDescent="0.35">
      <c r="A32" s="461"/>
      <c r="B32" s="463"/>
      <c r="C32" s="472"/>
      <c r="D32" s="473"/>
      <c r="E32" s="29"/>
      <c r="F32" s="480"/>
      <c r="G32" s="481"/>
      <c r="H32" s="32"/>
      <c r="I32" s="30"/>
      <c r="J32" s="30"/>
      <c r="K32" s="477"/>
      <c r="L32" s="479"/>
      <c r="M32" s="471"/>
    </row>
    <row r="33" spans="1:13" s="2" customFormat="1" ht="5.15" customHeight="1" x14ac:dyDescent="0.35">
      <c r="A33" s="1"/>
      <c r="B33" s="1"/>
      <c r="C33" s="1"/>
      <c r="D33" s="1"/>
      <c r="E33" s="9"/>
      <c r="F33" s="10"/>
      <c r="G33" s="10"/>
      <c r="H33" s="10"/>
      <c r="I33" s="10"/>
      <c r="J33" s="10"/>
      <c r="K33" s="10"/>
      <c r="L33" s="4"/>
      <c r="M33" s="4"/>
    </row>
    <row r="34" spans="1:13" s="33" customFormat="1" ht="8.15" customHeight="1" x14ac:dyDescent="0.35"/>
    <row r="35" spans="1:13" ht="15" hidden="1" customHeight="1" x14ac:dyDescent="0.4">
      <c r="E35" s="14"/>
      <c r="F35" s="15"/>
      <c r="G35" s="16"/>
      <c r="H35" s="16"/>
      <c r="I35" s="17"/>
      <c r="J35" s="17"/>
      <c r="K35" s="17"/>
      <c r="L35" s="457"/>
      <c r="M35" s="457"/>
    </row>
    <row r="36" spans="1:13" s="25" customFormat="1" ht="24.75" hidden="1" customHeight="1" x14ac:dyDescent="0.35">
      <c r="A36" s="18" t="s">
        <v>3</v>
      </c>
      <c r="B36" s="19" t="s">
        <v>9</v>
      </c>
      <c r="C36" s="20"/>
      <c r="D36" s="21"/>
      <c r="E36" s="21"/>
      <c r="F36" s="458"/>
      <c r="G36" s="459"/>
      <c r="H36" s="22"/>
      <c r="I36" s="23"/>
      <c r="J36" s="23"/>
      <c r="K36" s="23"/>
      <c r="L36" s="24"/>
      <c r="M36" s="18"/>
    </row>
    <row r="37" spans="1:13" s="28" customFormat="1" ht="18.75" hidden="1" customHeight="1" x14ac:dyDescent="0.35">
      <c r="A37" s="460">
        <v>1</v>
      </c>
      <c r="B37" s="462" t="s">
        <v>82</v>
      </c>
      <c r="C37" s="464"/>
      <c r="D37" s="465"/>
      <c r="E37" s="26"/>
      <c r="F37" s="466"/>
      <c r="G37" s="467"/>
      <c r="H37" s="468"/>
      <c r="I37" s="27"/>
      <c r="J37" s="27"/>
      <c r="K37" s="27"/>
      <c r="L37" s="470"/>
      <c r="M37" s="470"/>
    </row>
    <row r="38" spans="1:13" s="28" customFormat="1" ht="18.75" hidden="1" customHeight="1" x14ac:dyDescent="0.35">
      <c r="A38" s="461"/>
      <c r="B38" s="463"/>
      <c r="C38" s="472"/>
      <c r="D38" s="473"/>
      <c r="E38" s="29"/>
      <c r="F38" s="474"/>
      <c r="G38" s="475"/>
      <c r="H38" s="469"/>
      <c r="I38" s="30"/>
      <c r="J38" s="30"/>
      <c r="K38" s="30"/>
      <c r="L38" s="471"/>
      <c r="M38" s="471"/>
    </row>
    <row r="39" spans="1:13" s="28" customFormat="1" ht="18.75" hidden="1" customHeight="1" x14ac:dyDescent="0.35">
      <c r="A39" s="460">
        <v>2</v>
      </c>
      <c r="B39" s="462"/>
      <c r="C39" s="464"/>
      <c r="D39" s="465"/>
      <c r="E39" s="26"/>
      <c r="F39" s="466"/>
      <c r="G39" s="467"/>
      <c r="H39" s="31"/>
      <c r="I39" s="476"/>
      <c r="J39" s="27"/>
      <c r="K39" s="27"/>
      <c r="L39" s="478"/>
      <c r="M39" s="470"/>
    </row>
    <row r="40" spans="1:13" s="28" customFormat="1" ht="18.75" hidden="1" customHeight="1" x14ac:dyDescent="0.35">
      <c r="A40" s="461"/>
      <c r="B40" s="463"/>
      <c r="C40" s="472"/>
      <c r="D40" s="473"/>
      <c r="E40" s="29"/>
      <c r="F40" s="474"/>
      <c r="G40" s="475"/>
      <c r="H40" s="32"/>
      <c r="I40" s="477"/>
      <c r="J40" s="30"/>
      <c r="K40" s="30"/>
      <c r="L40" s="479"/>
      <c r="M40" s="471"/>
    </row>
    <row r="41" spans="1:13" s="28" customFormat="1" ht="18.75" hidden="1" customHeight="1" x14ac:dyDescent="0.35">
      <c r="A41" s="460">
        <v>3</v>
      </c>
      <c r="B41" s="462"/>
      <c r="C41" s="464"/>
      <c r="D41" s="465"/>
      <c r="E41" s="26"/>
      <c r="F41" s="466"/>
      <c r="G41" s="467"/>
      <c r="H41" s="31"/>
      <c r="I41" s="27"/>
      <c r="J41" s="476"/>
      <c r="K41" s="27"/>
      <c r="L41" s="470"/>
      <c r="M41" s="470"/>
    </row>
    <row r="42" spans="1:13" s="28" customFormat="1" ht="18.75" hidden="1" customHeight="1" x14ac:dyDescent="0.35">
      <c r="A42" s="461"/>
      <c r="B42" s="463"/>
      <c r="C42" s="472"/>
      <c r="D42" s="473"/>
      <c r="E42" s="29"/>
      <c r="F42" s="474"/>
      <c r="G42" s="475"/>
      <c r="H42" s="32"/>
      <c r="I42" s="30"/>
      <c r="J42" s="477"/>
      <c r="K42" s="30"/>
      <c r="L42" s="471"/>
      <c r="M42" s="471"/>
    </row>
    <row r="43" spans="1:13" s="28" customFormat="1" ht="18.75" hidden="1" customHeight="1" x14ac:dyDescent="0.35">
      <c r="A43" s="460">
        <v>4</v>
      </c>
      <c r="B43" s="462" t="s">
        <v>18</v>
      </c>
      <c r="C43" s="464"/>
      <c r="D43" s="465"/>
      <c r="E43" s="26"/>
      <c r="F43" s="466"/>
      <c r="G43" s="467"/>
      <c r="H43" s="31"/>
      <c r="I43" s="27"/>
      <c r="J43" s="27"/>
      <c r="K43" s="476"/>
      <c r="L43" s="478"/>
      <c r="M43" s="470"/>
    </row>
    <row r="44" spans="1:13" s="33" customFormat="1" ht="18.75" hidden="1" customHeight="1" x14ac:dyDescent="0.35">
      <c r="A44" s="461"/>
      <c r="B44" s="463"/>
      <c r="C44" s="472"/>
      <c r="D44" s="473"/>
      <c r="E44" s="29"/>
      <c r="F44" s="480"/>
      <c r="G44" s="481"/>
      <c r="H44" s="32"/>
      <c r="I44" s="30"/>
      <c r="J44" s="30"/>
      <c r="K44" s="477"/>
      <c r="L44" s="479"/>
      <c r="M44" s="471"/>
    </row>
    <row r="45" spans="1:13" s="2" customFormat="1" ht="5.15" hidden="1" customHeight="1" x14ac:dyDescent="0.35">
      <c r="A45" s="1"/>
      <c r="B45" s="1"/>
      <c r="C45" s="1"/>
      <c r="D45" s="1"/>
      <c r="E45" s="9"/>
      <c r="F45" s="10"/>
      <c r="G45" s="10"/>
      <c r="H45" s="10"/>
      <c r="I45" s="10"/>
      <c r="J45" s="10"/>
      <c r="K45" s="10"/>
      <c r="L45" s="4"/>
      <c r="M45" s="4"/>
    </row>
    <row r="46" spans="1:13" s="33" customFormat="1" ht="8.15" hidden="1" customHeight="1" x14ac:dyDescent="0.35"/>
    <row r="47" spans="1:13" ht="15" hidden="1" customHeight="1" x14ac:dyDescent="0.4">
      <c r="E47" s="14"/>
      <c r="F47" s="15"/>
      <c r="G47" s="16"/>
      <c r="H47" s="16"/>
      <c r="I47" s="17"/>
      <c r="J47" s="17"/>
      <c r="K47" s="17"/>
      <c r="L47" s="457" t="s">
        <v>23</v>
      </c>
      <c r="M47" s="457"/>
    </row>
    <row r="48" spans="1:13" s="25" customFormat="1" ht="24.75" hidden="1" customHeight="1" x14ac:dyDescent="0.35">
      <c r="A48" s="18" t="s">
        <v>3</v>
      </c>
      <c r="B48" s="19" t="s">
        <v>9</v>
      </c>
      <c r="C48" s="20" t="s">
        <v>10</v>
      </c>
      <c r="D48" s="21"/>
      <c r="E48" s="21" t="s">
        <v>11</v>
      </c>
      <c r="F48" s="458" t="s">
        <v>12</v>
      </c>
      <c r="G48" s="459"/>
      <c r="H48" s="22">
        <v>1</v>
      </c>
      <c r="I48" s="23">
        <v>2</v>
      </c>
      <c r="J48" s="23">
        <v>3</v>
      </c>
      <c r="K48" s="23">
        <v>4</v>
      </c>
      <c r="L48" s="24" t="s">
        <v>13</v>
      </c>
      <c r="M48" s="18" t="s">
        <v>14</v>
      </c>
    </row>
    <row r="49" spans="1:13" s="28" customFormat="1" ht="18.75" hidden="1" customHeight="1" x14ac:dyDescent="0.35">
      <c r="A49" s="460">
        <v>1</v>
      </c>
      <c r="B49" s="483" t="s">
        <v>22</v>
      </c>
      <c r="C49" s="464"/>
      <c r="D49" s="465"/>
      <c r="E49" s="26"/>
      <c r="F49" s="466"/>
      <c r="G49" s="467"/>
      <c r="H49" s="468"/>
      <c r="I49" s="27"/>
      <c r="J49" s="27"/>
      <c r="K49" s="27"/>
      <c r="L49" s="470"/>
      <c r="M49" s="470"/>
    </row>
    <row r="50" spans="1:13" s="28" customFormat="1" ht="18.75" hidden="1" customHeight="1" x14ac:dyDescent="0.35">
      <c r="A50" s="482"/>
      <c r="B50" s="461"/>
      <c r="C50" s="472"/>
      <c r="D50" s="473"/>
      <c r="E50" s="29"/>
      <c r="F50" s="474"/>
      <c r="G50" s="475"/>
      <c r="H50" s="469"/>
      <c r="I50" s="30"/>
      <c r="J50" s="30"/>
      <c r="K50" s="30"/>
      <c r="L50" s="471"/>
      <c r="M50" s="471"/>
    </row>
    <row r="51" spans="1:13" s="28" customFormat="1" ht="18.75" hidden="1" customHeight="1" x14ac:dyDescent="0.35">
      <c r="A51" s="460">
        <v>2</v>
      </c>
      <c r="B51" s="462" t="s">
        <v>16</v>
      </c>
      <c r="C51" s="464"/>
      <c r="D51" s="465"/>
      <c r="E51" s="26"/>
      <c r="F51" s="466"/>
      <c r="G51" s="467"/>
      <c r="H51" s="31"/>
      <c r="I51" s="476"/>
      <c r="J51" s="27"/>
      <c r="K51" s="27"/>
      <c r="L51" s="470"/>
      <c r="M51" s="470"/>
    </row>
    <row r="52" spans="1:13" s="28" customFormat="1" ht="18.75" hidden="1" customHeight="1" x14ac:dyDescent="0.35">
      <c r="A52" s="482"/>
      <c r="B52" s="463"/>
      <c r="C52" s="472"/>
      <c r="D52" s="473"/>
      <c r="E52" s="29"/>
      <c r="F52" s="474"/>
      <c r="G52" s="475"/>
      <c r="H52" s="32"/>
      <c r="I52" s="477"/>
      <c r="J52" s="30"/>
      <c r="K52" s="30"/>
      <c r="L52" s="471"/>
      <c r="M52" s="471"/>
    </row>
    <row r="53" spans="1:13" s="28" customFormat="1" ht="18.75" hidden="1" customHeight="1" x14ac:dyDescent="0.35">
      <c r="A53" s="460">
        <v>3</v>
      </c>
      <c r="B53" s="462" t="s">
        <v>17</v>
      </c>
      <c r="C53" s="464"/>
      <c r="D53" s="465"/>
      <c r="E53" s="26"/>
      <c r="F53" s="466"/>
      <c r="G53" s="467"/>
      <c r="H53" s="31"/>
      <c r="I53" s="27"/>
      <c r="J53" s="476"/>
      <c r="K53" s="27"/>
      <c r="L53" s="470"/>
      <c r="M53" s="470"/>
    </row>
    <row r="54" spans="1:13" s="28" customFormat="1" ht="18.75" hidden="1" customHeight="1" x14ac:dyDescent="0.35">
      <c r="A54" s="482"/>
      <c r="B54" s="463"/>
      <c r="C54" s="472"/>
      <c r="D54" s="473"/>
      <c r="E54" s="29"/>
      <c r="F54" s="474"/>
      <c r="G54" s="475"/>
      <c r="H54" s="32"/>
      <c r="I54" s="30"/>
      <c r="J54" s="477"/>
      <c r="K54" s="30"/>
      <c r="L54" s="471"/>
      <c r="M54" s="471"/>
    </row>
    <row r="55" spans="1:13" s="28" customFormat="1" ht="18.75" hidden="1" customHeight="1" x14ac:dyDescent="0.35">
      <c r="A55" s="460">
        <v>4</v>
      </c>
      <c r="B55" s="462" t="s">
        <v>18</v>
      </c>
      <c r="C55" s="464"/>
      <c r="D55" s="465"/>
      <c r="E55" s="26"/>
      <c r="F55" s="466"/>
      <c r="G55" s="467"/>
      <c r="H55" s="31"/>
      <c r="I55" s="27"/>
      <c r="J55" s="27"/>
      <c r="K55" s="476"/>
      <c r="L55" s="470"/>
      <c r="M55" s="470"/>
    </row>
    <row r="56" spans="1:13" s="33" customFormat="1" ht="18.75" hidden="1" customHeight="1" x14ac:dyDescent="0.35">
      <c r="A56" s="482"/>
      <c r="B56" s="463"/>
      <c r="C56" s="472"/>
      <c r="D56" s="473"/>
      <c r="E56" s="29"/>
      <c r="F56" s="480"/>
      <c r="G56" s="481"/>
      <c r="H56" s="32"/>
      <c r="I56" s="30"/>
      <c r="J56" s="30"/>
      <c r="K56" s="477"/>
      <c r="L56" s="471"/>
      <c r="M56" s="471"/>
    </row>
    <row r="57" spans="1:13" s="2" customFormat="1" ht="5.15" customHeight="1" x14ac:dyDescent="0.35">
      <c r="A57" s="1"/>
      <c r="B57" s="1"/>
      <c r="C57" s="1"/>
      <c r="D57" s="1"/>
      <c r="E57" s="9"/>
      <c r="F57" s="10"/>
      <c r="G57" s="10"/>
      <c r="H57" s="10"/>
      <c r="I57" s="10"/>
      <c r="J57" s="10"/>
      <c r="K57" s="10"/>
      <c r="L57" s="4"/>
      <c r="M57" s="4"/>
    </row>
    <row r="58" spans="1:13" s="33" customFormat="1" ht="8.15" customHeight="1" x14ac:dyDescent="0.35"/>
    <row r="59" spans="1:13" s="10" customFormat="1" ht="21.75" hidden="1" customHeight="1" x14ac:dyDescent="0.35">
      <c r="A59" s="485" t="s">
        <v>24</v>
      </c>
      <c r="B59" s="485"/>
      <c r="C59" s="485"/>
      <c r="D59" s="485"/>
      <c r="E59" s="485"/>
      <c r="F59" s="485"/>
      <c r="G59" s="485"/>
      <c r="H59" s="485"/>
      <c r="I59" s="485"/>
      <c r="J59" s="485"/>
      <c r="K59" s="485"/>
      <c r="L59" s="485"/>
      <c r="M59" s="485"/>
    </row>
    <row r="60" spans="1:13" s="2" customFormat="1" ht="19.5" hidden="1" customHeight="1" x14ac:dyDescent="0.35">
      <c r="A60" s="490" t="s">
        <v>25</v>
      </c>
      <c r="B60" s="490"/>
      <c r="C60" s="490"/>
      <c r="D60" s="490"/>
      <c r="E60" s="490"/>
      <c r="F60" s="490"/>
      <c r="G60" s="490"/>
      <c r="H60" s="490"/>
      <c r="I60" s="490"/>
      <c r="J60" s="490"/>
      <c r="K60" s="490"/>
      <c r="L60" s="490"/>
      <c r="M60" s="490"/>
    </row>
    <row r="61" spans="1:13" s="33" customFormat="1" ht="8.15" customHeight="1" x14ac:dyDescent="0.35"/>
    <row r="62" spans="1:13" s="33" customFormat="1" ht="8.15" customHeight="1" x14ac:dyDescent="0.35"/>
    <row r="63" spans="1:13" s="37" customFormat="1" ht="12.75" customHeight="1" x14ac:dyDescent="0.25">
      <c r="A63" s="486" t="s">
        <v>26</v>
      </c>
      <c r="B63" s="486"/>
      <c r="C63" s="486"/>
      <c r="D63" s="34"/>
      <c r="E63" s="487"/>
      <c r="F63" s="487"/>
      <c r="G63" s="488" t="s">
        <v>81</v>
      </c>
      <c r="H63" s="488"/>
      <c r="I63" s="488"/>
      <c r="J63" s="488"/>
      <c r="K63" s="35"/>
      <c r="L63" s="35"/>
      <c r="M63" s="36"/>
    </row>
    <row r="64" spans="1:13" s="41" customFormat="1" ht="13.5" customHeight="1" x14ac:dyDescent="0.35">
      <c r="A64" s="38"/>
      <c r="B64" s="38"/>
      <c r="C64" s="38"/>
      <c r="D64" s="38"/>
      <c r="E64" s="489" t="s">
        <v>27</v>
      </c>
      <c r="F64" s="489"/>
      <c r="G64" s="484" t="s">
        <v>28</v>
      </c>
      <c r="H64" s="484"/>
      <c r="I64" s="484"/>
      <c r="J64" s="484"/>
      <c r="K64" s="39"/>
      <c r="L64" s="39"/>
      <c r="M64" s="40"/>
    </row>
    <row r="65" spans="1:13" s="44" customFormat="1" ht="7.5" customHeight="1" x14ac:dyDescent="0.35">
      <c r="A65" s="42"/>
      <c r="B65" s="42"/>
      <c r="C65" s="42"/>
      <c r="D65" s="42"/>
      <c r="E65" s="43"/>
      <c r="F65" s="43"/>
      <c r="G65" s="43"/>
      <c r="H65" s="43"/>
      <c r="I65" s="43"/>
      <c r="J65" s="43"/>
      <c r="K65" s="43"/>
      <c r="L65" s="43"/>
      <c r="M65" s="43"/>
    </row>
    <row r="66" spans="1:13" s="37" customFormat="1" ht="12.75" hidden="1" customHeight="1" x14ac:dyDescent="0.25">
      <c r="A66" s="486" t="s">
        <v>29</v>
      </c>
      <c r="B66" s="486"/>
      <c r="C66" s="486"/>
      <c r="D66" s="34"/>
      <c r="E66" s="487"/>
      <c r="F66" s="487"/>
      <c r="G66" s="488"/>
      <c r="H66" s="488"/>
      <c r="I66" s="488"/>
      <c r="J66" s="488"/>
    </row>
    <row r="67" spans="1:13" s="41" customFormat="1" ht="13.5" hidden="1" customHeight="1" x14ac:dyDescent="0.35">
      <c r="A67" s="45"/>
      <c r="B67" s="45"/>
      <c r="C67" s="38"/>
      <c r="D67" s="38"/>
      <c r="E67" s="489" t="s">
        <v>27</v>
      </c>
      <c r="F67" s="489"/>
      <c r="G67" s="484" t="s">
        <v>28</v>
      </c>
      <c r="H67" s="484"/>
      <c r="I67" s="484"/>
      <c r="J67" s="484"/>
    </row>
    <row r="68" spans="1:13" ht="11.15" customHeight="1" x14ac:dyDescent="0.25"/>
    <row r="69" spans="1:13" ht="11.15" customHeight="1" x14ac:dyDescent="0.25"/>
    <row r="70" spans="1:13" ht="11.15" customHeight="1" x14ac:dyDescent="0.25"/>
    <row r="200" spans="1:9" s="50" customFormat="1" ht="12.5" hidden="1" x14ac:dyDescent="0.25">
      <c r="A200" s="48" t="s">
        <v>30</v>
      </c>
      <c r="B200" s="48" t="str">
        <f>IF(F6="ВЗРОСЛЫЕ","МУЖЧИНЫ",IF(F6="ДО 19 ЛЕТ","ЮНИОРЫ","ЮНОШИ"))</f>
        <v>ЮНИОРЫ</v>
      </c>
      <c r="C200" s="49" t="s">
        <v>31</v>
      </c>
      <c r="D200" s="49"/>
      <c r="E200" s="49" t="s">
        <v>32</v>
      </c>
      <c r="F200" s="50" t="s">
        <v>33</v>
      </c>
      <c r="G200" s="51"/>
      <c r="H200" s="51"/>
      <c r="I200" s="51"/>
    </row>
    <row r="201" spans="1:9" s="50" customFormat="1" ht="12.5" hidden="1" x14ac:dyDescent="0.25">
      <c r="A201" s="48" t="s">
        <v>34</v>
      </c>
      <c r="B201" s="48" t="str">
        <f>IF(F6="ВЗРОСЛЫЕ","ЖЕНЩИНЫ",IF(F6="ДО 19 ЛЕТ","ЮНИОРКИ","ДЕВУШКИ"))</f>
        <v>ЮНИОРКИ</v>
      </c>
      <c r="C201" s="49" t="s">
        <v>35</v>
      </c>
      <c r="D201" s="49"/>
      <c r="E201" s="49" t="s">
        <v>36</v>
      </c>
      <c r="F201" s="50" t="s">
        <v>37</v>
      </c>
      <c r="G201" s="51"/>
      <c r="H201" s="51"/>
      <c r="I201" s="51"/>
    </row>
    <row r="202" spans="1:9" s="50" customFormat="1" ht="12.5" hidden="1" x14ac:dyDescent="0.25">
      <c r="A202" s="48" t="s">
        <v>38</v>
      </c>
      <c r="B202" s="48" t="str">
        <f>IF(F6="ВЗРОСЛЫЕ","МУЖЧИНЫ И ЖЕНЩИНЫ",IF(F6="ДО 19 ЛЕТ","ЮНИОРЫ И ЮНИОРКИ","ЮНОШИ И ДЕВУШКИ"))</f>
        <v>ЮНИОРЫ И ЮНИОРКИ</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sheetData>
  <mergeCells count="173">
    <mergeCell ref="A2:M2"/>
    <mergeCell ref="C3:L3"/>
    <mergeCell ref="C4:L4"/>
    <mergeCell ref="F6:J6"/>
    <mergeCell ref="L6:M6"/>
    <mergeCell ref="C8:E8"/>
    <mergeCell ref="H8:J8"/>
    <mergeCell ref="L8:M8"/>
    <mergeCell ref="C14:D14"/>
    <mergeCell ref="F14:G14"/>
    <mergeCell ref="A15:A16"/>
    <mergeCell ref="B15:B16"/>
    <mergeCell ref="C15:D15"/>
    <mergeCell ref="F15:G15"/>
    <mergeCell ref="A10:M10"/>
    <mergeCell ref="L11:M11"/>
    <mergeCell ref="F12:G12"/>
    <mergeCell ref="A13:A14"/>
    <mergeCell ref="B13:B14"/>
    <mergeCell ref="C13:D13"/>
    <mergeCell ref="F13:G13"/>
    <mergeCell ref="H13:H14"/>
    <mergeCell ref="L13:L14"/>
    <mergeCell ref="M13:M14"/>
    <mergeCell ref="I15:I16"/>
    <mergeCell ref="L15:L16"/>
    <mergeCell ref="M15:M16"/>
    <mergeCell ref="C16:D16"/>
    <mergeCell ref="F16:G16"/>
    <mergeCell ref="A17:A18"/>
    <mergeCell ref="B17:B18"/>
    <mergeCell ref="C17:D17"/>
    <mergeCell ref="F17:G17"/>
    <mergeCell ref="J17:J18"/>
    <mergeCell ref="L17:L18"/>
    <mergeCell ref="M17:M18"/>
    <mergeCell ref="C18:D18"/>
    <mergeCell ref="F18:G18"/>
    <mergeCell ref="A19:A20"/>
    <mergeCell ref="B19:B20"/>
    <mergeCell ref="C19:D19"/>
    <mergeCell ref="F19:G19"/>
    <mergeCell ref="K19:K20"/>
    <mergeCell ref="L19:L20"/>
    <mergeCell ref="M19:M20"/>
    <mergeCell ref="C20:D20"/>
    <mergeCell ref="F20:G20"/>
    <mergeCell ref="L23:M23"/>
    <mergeCell ref="F24:G24"/>
    <mergeCell ref="A25:A26"/>
    <mergeCell ref="B25:B26"/>
    <mergeCell ref="C25:D25"/>
    <mergeCell ref="F25:G25"/>
    <mergeCell ref="H25:H26"/>
    <mergeCell ref="L25:L26"/>
    <mergeCell ref="M25:M26"/>
    <mergeCell ref="C26:D26"/>
    <mergeCell ref="F26:G26"/>
    <mergeCell ref="M27:M28"/>
    <mergeCell ref="C28:D28"/>
    <mergeCell ref="F28:G28"/>
    <mergeCell ref="A29:A30"/>
    <mergeCell ref="B29:B30"/>
    <mergeCell ref="C29:D29"/>
    <mergeCell ref="F29:G29"/>
    <mergeCell ref="J29:J30"/>
    <mergeCell ref="L29:L30"/>
    <mergeCell ref="M29:M30"/>
    <mergeCell ref="A27:A28"/>
    <mergeCell ref="B27:B28"/>
    <mergeCell ref="C27:D27"/>
    <mergeCell ref="F27:G27"/>
    <mergeCell ref="I27:I28"/>
    <mergeCell ref="L27:L28"/>
    <mergeCell ref="C30:D30"/>
    <mergeCell ref="F30:G30"/>
    <mergeCell ref="F36:G36"/>
    <mergeCell ref="A37:A38"/>
    <mergeCell ref="B37:B38"/>
    <mergeCell ref="C37:D37"/>
    <mergeCell ref="F37:G37"/>
    <mergeCell ref="H37:H38"/>
    <mergeCell ref="K31:K32"/>
    <mergeCell ref="L31:L32"/>
    <mergeCell ref="M31:M32"/>
    <mergeCell ref="C32:D32"/>
    <mergeCell ref="F32:G32"/>
    <mergeCell ref="L35:M35"/>
    <mergeCell ref="L37:L38"/>
    <mergeCell ref="M37:M38"/>
    <mergeCell ref="C38:D38"/>
    <mergeCell ref="F38:G38"/>
    <mergeCell ref="A31:A32"/>
    <mergeCell ref="B31:B32"/>
    <mergeCell ref="C31:D31"/>
    <mergeCell ref="F31:G31"/>
    <mergeCell ref="A43:A44"/>
    <mergeCell ref="B43:B44"/>
    <mergeCell ref="C43:D43"/>
    <mergeCell ref="F43:G43"/>
    <mergeCell ref="M39:M40"/>
    <mergeCell ref="C40:D40"/>
    <mergeCell ref="F40:G40"/>
    <mergeCell ref="A41:A42"/>
    <mergeCell ref="B41:B42"/>
    <mergeCell ref="C41:D41"/>
    <mergeCell ref="F41:G41"/>
    <mergeCell ref="J41:J42"/>
    <mergeCell ref="L41:L42"/>
    <mergeCell ref="M41:M42"/>
    <mergeCell ref="A39:A40"/>
    <mergeCell ref="B39:B40"/>
    <mergeCell ref="C39:D39"/>
    <mergeCell ref="F39:G39"/>
    <mergeCell ref="I39:I40"/>
    <mergeCell ref="L39:L40"/>
    <mergeCell ref="C42:D42"/>
    <mergeCell ref="F42:G42"/>
    <mergeCell ref="H49:H50"/>
    <mergeCell ref="K43:K44"/>
    <mergeCell ref="L43:L44"/>
    <mergeCell ref="M43:M44"/>
    <mergeCell ref="C44:D44"/>
    <mergeCell ref="F44:G44"/>
    <mergeCell ref="L47:M47"/>
    <mergeCell ref="L49:L50"/>
    <mergeCell ref="M49:M50"/>
    <mergeCell ref="C50:D50"/>
    <mergeCell ref="F50:G50"/>
    <mergeCell ref="C54:D54"/>
    <mergeCell ref="F54:G54"/>
    <mergeCell ref="A55:A56"/>
    <mergeCell ref="B55:B56"/>
    <mergeCell ref="C55:D55"/>
    <mergeCell ref="F55:G55"/>
    <mergeCell ref="F48:G48"/>
    <mergeCell ref="A49:A50"/>
    <mergeCell ref="B49:B50"/>
    <mergeCell ref="C49:D49"/>
    <mergeCell ref="F49:G49"/>
    <mergeCell ref="A51:A52"/>
    <mergeCell ref="B51:B52"/>
    <mergeCell ref="C51:D51"/>
    <mergeCell ref="F51:G51"/>
    <mergeCell ref="I51:I52"/>
    <mergeCell ref="L51:L52"/>
    <mergeCell ref="M51:M52"/>
    <mergeCell ref="C52:D52"/>
    <mergeCell ref="F52:G52"/>
    <mergeCell ref="A66:C66"/>
    <mergeCell ref="E66:F66"/>
    <mergeCell ref="G66:J66"/>
    <mergeCell ref="A53:A54"/>
    <mergeCell ref="B53:B54"/>
    <mergeCell ref="C53:D53"/>
    <mergeCell ref="F53:G53"/>
    <mergeCell ref="J53:J54"/>
    <mergeCell ref="E67:F67"/>
    <mergeCell ref="G67:J67"/>
    <mergeCell ref="A60:M60"/>
    <mergeCell ref="A63:C63"/>
    <mergeCell ref="E63:F63"/>
    <mergeCell ref="G63:J63"/>
    <mergeCell ref="E64:F64"/>
    <mergeCell ref="G64:J64"/>
    <mergeCell ref="A59:M59"/>
    <mergeCell ref="L53:L54"/>
    <mergeCell ref="M53:M54"/>
    <mergeCell ref="K55:K56"/>
    <mergeCell ref="L55:L56"/>
    <mergeCell ref="M55:M56"/>
    <mergeCell ref="C56:D56"/>
    <mergeCell ref="F56:G56"/>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5601" r:id="rId5" name="Label 1">
              <controlPr defaultSize="0" print="0" autoFill="0" autoLine="0" autoPict="0">
                <anchor moveWithCells="1" sizeWithCells="1">
                  <from>
                    <xdr:col>12</xdr:col>
                    <xdr:colOff>215900</xdr:colOff>
                    <xdr:row>0</xdr:row>
                    <xdr:rowOff>38100</xdr:rowOff>
                  </from>
                  <to>
                    <xdr:col>12</xdr:col>
                    <xdr:colOff>685800</xdr:colOff>
                    <xdr:row>1</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07"/>
  <sheetViews>
    <sheetView showGridLines="0" showZeros="0" zoomScaleNormal="50" workbookViewId="0">
      <pane ySplit="13" topLeftCell="A26" activePane="bottomLeft" state="frozen"/>
      <selection activeCell="A84" sqref="A84:H84"/>
      <selection pane="bottomLeft" activeCell="R21" sqref="R21"/>
    </sheetView>
  </sheetViews>
  <sheetFormatPr defaultRowHeight="14.5" x14ac:dyDescent="0.35"/>
  <cols>
    <col min="1" max="1" width="11.54296875" customWidth="1"/>
    <col min="2" max="2" width="6.54296875" customWidth="1"/>
    <col min="3" max="3" width="6.453125" hidden="1" customWidth="1"/>
    <col min="4" max="4" width="14.54296875" customWidth="1"/>
    <col min="5" max="5" width="4.54296875" customWidth="1"/>
    <col min="6" max="6" width="7.54296875" customWidth="1"/>
    <col min="7" max="7" width="1.54296875" customWidth="1"/>
    <col min="8" max="9" width="7.54296875" customWidth="1"/>
    <col min="10" max="10" width="1.54296875" customWidth="1"/>
    <col min="11" max="12" width="7.54296875" customWidth="1"/>
    <col min="13" max="13" width="1.54296875" customWidth="1"/>
    <col min="14" max="14" width="7.54296875" customWidth="1"/>
    <col min="15" max="15" width="1.54296875" customWidth="1"/>
    <col min="16" max="16" width="8.08984375" customWidth="1"/>
    <col min="17" max="17" width="11.453125" bestFit="1" customWidth="1"/>
    <col min="18" max="18" width="10.08984375" customWidth="1"/>
  </cols>
  <sheetData>
    <row r="1" spans="1:18" x14ac:dyDescent="0.35">
      <c r="A1" s="52"/>
      <c r="B1" s="53"/>
      <c r="C1" s="54"/>
      <c r="D1" s="491"/>
      <c r="E1" s="491"/>
      <c r="F1" s="491"/>
      <c r="G1" s="491"/>
      <c r="H1" s="491"/>
      <c r="I1" s="491"/>
      <c r="J1" s="491"/>
      <c r="K1" s="491"/>
      <c r="L1" s="491"/>
      <c r="M1" s="491"/>
      <c r="N1" s="491"/>
      <c r="O1" s="491"/>
      <c r="P1" s="491"/>
      <c r="Q1" s="55"/>
      <c r="R1" s="52"/>
    </row>
    <row r="2" spans="1:18" ht="25.5" customHeight="1" x14ac:dyDescent="0.35">
      <c r="A2" s="492"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492"/>
      <c r="C2" s="492"/>
      <c r="D2" s="492"/>
      <c r="E2" s="492"/>
      <c r="F2" s="492"/>
      <c r="G2" s="492"/>
      <c r="H2" s="492"/>
      <c r="I2" s="492"/>
      <c r="J2" s="492"/>
      <c r="K2" s="492"/>
      <c r="L2" s="492"/>
      <c r="M2" s="492"/>
      <c r="N2" s="492"/>
      <c r="O2" s="492"/>
      <c r="P2" s="492"/>
      <c r="Q2" s="492"/>
      <c r="R2" s="52"/>
    </row>
    <row r="3" spans="1:18" s="59" customFormat="1" ht="43.5" customHeight="1" x14ac:dyDescent="0.35">
      <c r="A3" s="56"/>
      <c r="B3" s="56"/>
      <c r="C3" s="57"/>
      <c r="D3" s="493" t="s">
        <v>224</v>
      </c>
      <c r="E3" s="493"/>
      <c r="F3" s="493"/>
      <c r="G3" s="493"/>
      <c r="H3" s="493"/>
      <c r="I3" s="493"/>
      <c r="J3" s="493"/>
      <c r="K3" s="493"/>
      <c r="L3" s="493"/>
      <c r="M3" s="493"/>
      <c r="N3" s="493"/>
      <c r="O3" s="493"/>
      <c r="P3" s="493"/>
      <c r="Q3" s="58"/>
    </row>
    <row r="4" spans="1:18" s="59" customFormat="1" ht="8.4" customHeight="1" x14ac:dyDescent="0.35">
      <c r="C4" s="60"/>
      <c r="D4" s="453" t="s">
        <v>4</v>
      </c>
      <c r="E4" s="453"/>
      <c r="F4" s="453"/>
      <c r="G4" s="453"/>
      <c r="H4" s="453"/>
      <c r="I4" s="453"/>
      <c r="J4" s="453"/>
      <c r="K4" s="453"/>
      <c r="L4" s="453"/>
      <c r="M4" s="453"/>
      <c r="N4" s="453"/>
      <c r="O4" s="453"/>
      <c r="P4" s="453"/>
      <c r="Q4" s="44"/>
    </row>
    <row r="5" spans="1:18" ht="21" customHeight="1" x14ac:dyDescent="0.35">
      <c r="A5" s="52"/>
      <c r="B5" s="52"/>
      <c r="C5" s="213"/>
      <c r="D5" s="62"/>
      <c r="E5" s="62"/>
      <c r="F5" s="62"/>
      <c r="G5" s="52"/>
      <c r="H5" s="63"/>
      <c r="I5" s="64" t="s">
        <v>5</v>
      </c>
      <c r="J5" s="494" t="s">
        <v>34</v>
      </c>
      <c r="K5" s="494"/>
      <c r="L5" s="494"/>
      <c r="M5" s="494"/>
      <c r="N5" s="65" t="s">
        <v>6</v>
      </c>
      <c r="O5" s="495" t="s">
        <v>223</v>
      </c>
      <c r="P5" s="495"/>
      <c r="Q5" s="495"/>
      <c r="R5" s="52"/>
    </row>
    <row r="6" spans="1:18" s="71" customFormat="1" ht="18" customHeight="1" x14ac:dyDescent="0.25">
      <c r="A6" s="496" t="s">
        <v>1</v>
      </c>
      <c r="B6" s="496"/>
      <c r="C6" s="66"/>
      <c r="D6" s="497" t="s">
        <v>72</v>
      </c>
      <c r="E6" s="497"/>
      <c r="F6" s="67"/>
      <c r="G6" s="67"/>
      <c r="H6" s="64" t="s">
        <v>2</v>
      </c>
      <c r="I6" s="498" t="s">
        <v>74</v>
      </c>
      <c r="J6" s="498"/>
      <c r="K6" s="498"/>
      <c r="L6" s="68"/>
      <c r="M6" s="69"/>
      <c r="N6" s="198" t="s">
        <v>0</v>
      </c>
      <c r="O6" s="499" t="s">
        <v>39</v>
      </c>
      <c r="P6" s="499"/>
      <c r="Q6" s="499"/>
    </row>
    <row r="7" spans="1:18" s="59" customFormat="1" ht="13.4" customHeight="1" x14ac:dyDescent="0.35">
      <c r="A7" s="72"/>
      <c r="B7" s="72"/>
      <c r="C7" s="73"/>
      <c r="D7" s="74"/>
      <c r="E7" s="74"/>
      <c r="F7" s="75"/>
      <c r="G7" s="76"/>
      <c r="H7" s="77"/>
      <c r="I7" s="77"/>
      <c r="J7" s="77"/>
      <c r="K7" s="78"/>
      <c r="L7" s="78"/>
      <c r="M7" s="79"/>
      <c r="N7" s="80"/>
      <c r="O7" s="81"/>
      <c r="P7" s="79"/>
      <c r="Q7" s="79"/>
    </row>
    <row r="8" spans="1:18" ht="23.25" customHeight="1" x14ac:dyDescent="0.35">
      <c r="A8" s="492" t="s">
        <v>50</v>
      </c>
      <c r="B8" s="492"/>
      <c r="C8" s="492"/>
      <c r="D8" s="492"/>
      <c r="E8" s="492"/>
      <c r="F8" s="492"/>
      <c r="G8" s="492"/>
      <c r="H8" s="492"/>
      <c r="I8" s="492"/>
      <c r="J8" s="492"/>
      <c r="K8" s="492"/>
      <c r="L8" s="492"/>
      <c r="M8" s="492"/>
      <c r="N8" s="492"/>
      <c r="O8" s="492"/>
      <c r="P8" s="492"/>
      <c r="Q8" s="492"/>
      <c r="R8" s="52"/>
    </row>
    <row r="9" spans="1:18" x14ac:dyDescent="0.35">
      <c r="A9" s="53"/>
      <c r="B9" s="53"/>
      <c r="C9" s="231"/>
      <c r="D9" s="83"/>
      <c r="E9" s="83"/>
      <c r="F9" s="491" t="s">
        <v>51</v>
      </c>
      <c r="G9" s="491"/>
      <c r="H9" s="491"/>
      <c r="I9" s="491" t="s">
        <v>52</v>
      </c>
      <c r="J9" s="491"/>
      <c r="K9" s="491"/>
      <c r="L9" s="491" t="s">
        <v>53</v>
      </c>
      <c r="M9" s="491"/>
      <c r="N9" s="491"/>
      <c r="O9" s="491"/>
      <c r="P9" s="491"/>
      <c r="Q9" s="83"/>
      <c r="R9" s="52"/>
    </row>
    <row r="10" spans="1:18" ht="9.75" customHeight="1" x14ac:dyDescent="0.35">
      <c r="A10" s="513" t="s">
        <v>54</v>
      </c>
      <c r="B10" s="515" t="s">
        <v>55</v>
      </c>
      <c r="C10" s="518"/>
      <c r="D10" s="520" t="s">
        <v>10</v>
      </c>
      <c r="E10" s="500" t="s">
        <v>11</v>
      </c>
      <c r="F10" s="500" t="s">
        <v>12</v>
      </c>
      <c r="G10" s="84"/>
      <c r="H10" s="85"/>
      <c r="I10" s="86"/>
      <c r="J10" s="87"/>
      <c r="K10" s="86"/>
      <c r="L10" s="86"/>
      <c r="M10" s="88"/>
      <c r="N10" s="88"/>
      <c r="O10" s="88"/>
      <c r="P10" s="89"/>
      <c r="Q10" s="88"/>
      <c r="R10" s="52"/>
    </row>
    <row r="11" spans="1:18" ht="9.75" customHeight="1" x14ac:dyDescent="0.35">
      <c r="A11" s="514"/>
      <c r="B11" s="516"/>
      <c r="C11" s="518"/>
      <c r="D11" s="520"/>
      <c r="E11" s="500"/>
      <c r="F11" s="500"/>
      <c r="G11" s="84"/>
      <c r="H11" s="85"/>
      <c r="I11" s="86"/>
      <c r="J11" s="87"/>
      <c r="K11" s="86"/>
      <c r="L11" s="86"/>
      <c r="M11" s="88"/>
      <c r="N11" s="88"/>
      <c r="O11" s="88"/>
      <c r="P11" s="89"/>
      <c r="Q11" s="88"/>
      <c r="R11" s="52"/>
    </row>
    <row r="12" spans="1:18" ht="9.75" customHeight="1" x14ac:dyDescent="0.35">
      <c r="A12" s="523" t="s">
        <v>14</v>
      </c>
      <c r="B12" s="517"/>
      <c r="C12" s="518"/>
      <c r="D12" s="520"/>
      <c r="E12" s="500"/>
      <c r="F12" s="500"/>
      <c r="G12" s="90"/>
      <c r="H12" s="91"/>
      <c r="I12" s="92"/>
      <c r="J12" s="93"/>
      <c r="K12" s="93"/>
      <c r="L12" s="93"/>
      <c r="M12" s="94"/>
      <c r="N12" s="95"/>
      <c r="O12" s="95"/>
      <c r="P12" s="95"/>
      <c r="Q12" s="500"/>
      <c r="R12" s="52"/>
    </row>
    <row r="13" spans="1:18" s="102" customFormat="1" ht="9.75" customHeight="1" thickBot="1" x14ac:dyDescent="0.4">
      <c r="A13" s="524"/>
      <c r="B13" s="517"/>
      <c r="C13" s="519"/>
      <c r="D13" s="521"/>
      <c r="E13" s="522"/>
      <c r="F13" s="522"/>
      <c r="G13" s="96"/>
      <c r="H13" s="97"/>
      <c r="I13" s="98"/>
      <c r="J13" s="99"/>
      <c r="K13" s="99"/>
      <c r="L13" s="99"/>
      <c r="M13" s="100"/>
      <c r="N13" s="101"/>
      <c r="O13" s="101"/>
      <c r="P13" s="101"/>
      <c r="Q13" s="500"/>
    </row>
    <row r="14" spans="1:18" s="102" customFormat="1" ht="21" customHeight="1" x14ac:dyDescent="0.25">
      <c r="A14" s="235" t="s">
        <v>83</v>
      </c>
      <c r="B14" s="501">
        <v>1</v>
      </c>
      <c r="C14" s="503"/>
      <c r="D14" s="104" t="s">
        <v>97</v>
      </c>
      <c r="E14" s="105" t="s">
        <v>113</v>
      </c>
      <c r="F14" s="106" t="s">
        <v>106</v>
      </c>
      <c r="G14" s="505" t="s">
        <v>97</v>
      </c>
      <c r="H14" s="506"/>
      <c r="I14" s="506"/>
      <c r="J14" s="107"/>
      <c r="K14" s="108"/>
      <c r="L14" s="108"/>
      <c r="M14" s="109"/>
      <c r="N14" s="109"/>
      <c r="O14" s="110"/>
      <c r="P14" s="109"/>
      <c r="Q14" s="109"/>
    </row>
    <row r="15" spans="1:18" s="102" customFormat="1" ht="21" customHeight="1" x14ac:dyDescent="0.25">
      <c r="A15" s="244" t="s">
        <v>56</v>
      </c>
      <c r="B15" s="502"/>
      <c r="C15" s="504"/>
      <c r="D15" s="112" t="s">
        <v>89</v>
      </c>
      <c r="E15" s="113" t="s">
        <v>109</v>
      </c>
      <c r="F15" s="114" t="s">
        <v>105</v>
      </c>
      <c r="G15" s="507" t="s">
        <v>89</v>
      </c>
      <c r="H15" s="508"/>
      <c r="I15" s="508"/>
      <c r="J15" s="107"/>
      <c r="K15" s="108"/>
      <c r="L15" s="108"/>
      <c r="M15" s="109"/>
      <c r="N15" s="109"/>
      <c r="O15" s="110"/>
      <c r="P15" s="109"/>
      <c r="Q15" s="109"/>
    </row>
    <row r="16" spans="1:18" s="125" customFormat="1" ht="21" customHeight="1" x14ac:dyDescent="0.25">
      <c r="A16" s="115"/>
      <c r="B16" s="509"/>
      <c r="C16" s="510"/>
      <c r="D16" s="116"/>
      <c r="E16" s="117"/>
      <c r="F16" s="118"/>
      <c r="G16" s="119"/>
      <c r="H16" s="511"/>
      <c r="I16" s="512"/>
      <c r="J16" s="120"/>
      <c r="K16" s="121"/>
      <c r="L16" s="121"/>
      <c r="M16" s="176"/>
      <c r="N16" s="149"/>
      <c r="O16" s="176"/>
      <c r="P16" s="149"/>
      <c r="Q16" s="149"/>
      <c r="R16" s="124"/>
    </row>
    <row r="17" spans="1:18" s="125" customFormat="1" ht="21" customHeight="1" thickBot="1" x14ac:dyDescent="0.3">
      <c r="A17" s="126"/>
      <c r="B17" s="502"/>
      <c r="C17" s="504"/>
      <c r="D17" s="112"/>
      <c r="E17" s="113"/>
      <c r="F17" s="114"/>
      <c r="G17" s="127"/>
      <c r="H17" s="128"/>
      <c r="I17" s="129"/>
      <c r="J17" s="120"/>
      <c r="K17" s="121"/>
      <c r="L17" s="121"/>
      <c r="M17" s="176"/>
      <c r="N17" s="149"/>
      <c r="O17" s="176"/>
      <c r="P17" s="149"/>
      <c r="Q17" s="149"/>
      <c r="R17" s="124"/>
    </row>
    <row r="18" spans="1:18" s="125" customFormat="1" ht="21" customHeight="1" x14ac:dyDescent="0.25">
      <c r="A18" s="130"/>
      <c r="B18" s="131"/>
      <c r="C18" s="132"/>
      <c r="D18" s="105"/>
      <c r="E18" s="105"/>
      <c r="F18" s="105"/>
      <c r="G18" s="133"/>
      <c r="H18" s="134"/>
      <c r="I18" s="135"/>
      <c r="J18" s="527" t="s">
        <v>97</v>
      </c>
      <c r="K18" s="528"/>
      <c r="L18" s="528"/>
      <c r="M18" s="120"/>
      <c r="N18" s="149"/>
      <c r="O18" s="176"/>
      <c r="P18" s="149"/>
      <c r="Q18" s="149"/>
      <c r="R18" s="124"/>
    </row>
    <row r="19" spans="1:18" s="125" customFormat="1" ht="21" customHeight="1" x14ac:dyDescent="0.25">
      <c r="A19" s="529"/>
      <c r="B19" s="531"/>
      <c r="C19" s="533"/>
      <c r="D19" s="535"/>
      <c r="E19" s="137"/>
      <c r="F19" s="535"/>
      <c r="G19" s="138"/>
      <c r="H19" s="134"/>
      <c r="I19" s="135"/>
      <c r="J19" s="537" t="s">
        <v>89</v>
      </c>
      <c r="K19" s="538"/>
      <c r="L19" s="538"/>
      <c r="M19" s="120"/>
      <c r="N19" s="149"/>
      <c r="O19" s="176"/>
      <c r="P19" s="149"/>
      <c r="Q19" s="149"/>
      <c r="R19" s="124"/>
    </row>
    <row r="20" spans="1:18" s="125" customFormat="1" ht="21" customHeight="1" x14ac:dyDescent="0.25">
      <c r="A20" s="529"/>
      <c r="B20" s="531"/>
      <c r="C20" s="533"/>
      <c r="D20" s="535"/>
      <c r="E20" s="137"/>
      <c r="F20" s="535"/>
      <c r="G20" s="138"/>
      <c r="H20" s="134"/>
      <c r="I20" s="135"/>
      <c r="J20" s="139"/>
      <c r="K20" s="539" t="s">
        <v>195</v>
      </c>
      <c r="L20" s="540"/>
      <c r="M20" s="120"/>
      <c r="N20" s="149"/>
      <c r="O20" s="176"/>
      <c r="P20" s="149"/>
      <c r="Q20" s="149"/>
      <c r="R20" s="124"/>
    </row>
    <row r="21" spans="1:18" s="125" customFormat="1" ht="21" customHeight="1" thickBot="1" x14ac:dyDescent="0.3">
      <c r="A21" s="530"/>
      <c r="B21" s="532"/>
      <c r="C21" s="534"/>
      <c r="D21" s="536"/>
      <c r="E21" s="140"/>
      <c r="F21" s="536"/>
      <c r="G21" s="138"/>
      <c r="H21" s="141"/>
      <c r="I21" s="152"/>
      <c r="J21" s="143"/>
      <c r="K21" s="541"/>
      <c r="L21" s="541"/>
      <c r="M21" s="144"/>
      <c r="N21" s="149"/>
      <c r="O21" s="176"/>
      <c r="P21" s="149"/>
      <c r="Q21" s="149"/>
      <c r="R21" s="124"/>
    </row>
    <row r="22" spans="1:18" s="125" customFormat="1" ht="21" customHeight="1" x14ac:dyDescent="0.25">
      <c r="A22" s="235"/>
      <c r="B22" s="501"/>
      <c r="C22" s="503"/>
      <c r="D22" s="104"/>
      <c r="E22" s="105"/>
      <c r="F22" s="106"/>
      <c r="G22" s="505" t="s">
        <v>230</v>
      </c>
      <c r="H22" s="506"/>
      <c r="I22" s="525"/>
      <c r="J22" s="162"/>
      <c r="K22" s="146"/>
      <c r="L22" s="146"/>
      <c r="M22" s="144"/>
      <c r="N22" s="149"/>
      <c r="O22" s="176"/>
      <c r="P22" s="149"/>
      <c r="Q22" s="149"/>
      <c r="R22" s="124"/>
    </row>
    <row r="23" spans="1:18" s="125" customFormat="1" ht="21" customHeight="1" x14ac:dyDescent="0.25">
      <c r="A23" s="244"/>
      <c r="B23" s="502"/>
      <c r="C23" s="504"/>
      <c r="D23" s="112"/>
      <c r="E23" s="113"/>
      <c r="F23" s="114"/>
      <c r="G23" s="507" t="s">
        <v>231</v>
      </c>
      <c r="H23" s="508"/>
      <c r="I23" s="526"/>
      <c r="J23" s="162"/>
      <c r="K23" s="146"/>
      <c r="L23" s="146"/>
      <c r="M23" s="144"/>
      <c r="N23" s="149"/>
      <c r="O23" s="176"/>
      <c r="P23" s="149"/>
      <c r="Q23" s="149"/>
      <c r="R23" s="124"/>
    </row>
    <row r="24" spans="1:18" s="125" customFormat="1" ht="21" customHeight="1" x14ac:dyDescent="0.25">
      <c r="A24" s="115" t="s">
        <v>84</v>
      </c>
      <c r="B24" s="509">
        <v>2</v>
      </c>
      <c r="C24" s="510"/>
      <c r="D24" s="116" t="s">
        <v>230</v>
      </c>
      <c r="E24" s="117" t="s">
        <v>260</v>
      </c>
      <c r="F24" s="118" t="s">
        <v>105</v>
      </c>
      <c r="G24" s="119"/>
      <c r="H24" s="511"/>
      <c r="I24" s="511"/>
      <c r="J24" s="120"/>
      <c r="K24" s="121"/>
      <c r="L24" s="121"/>
      <c r="M24" s="175"/>
      <c r="N24" s="149"/>
      <c r="O24" s="176"/>
      <c r="P24" s="149"/>
      <c r="Q24" s="149"/>
      <c r="R24" s="124"/>
    </row>
    <row r="25" spans="1:18" s="125" customFormat="1" ht="21" customHeight="1" thickBot="1" x14ac:dyDescent="0.3">
      <c r="A25" s="126" t="s">
        <v>57</v>
      </c>
      <c r="B25" s="502"/>
      <c r="C25" s="504"/>
      <c r="D25" s="112" t="s">
        <v>231</v>
      </c>
      <c r="E25" s="113" t="s">
        <v>261</v>
      </c>
      <c r="F25" s="114" t="s">
        <v>105</v>
      </c>
      <c r="G25" s="148"/>
      <c r="H25" s="128"/>
      <c r="I25" s="128"/>
      <c r="J25" s="120"/>
      <c r="K25" s="121"/>
      <c r="L25" s="121"/>
      <c r="M25" s="175"/>
      <c r="N25" s="149"/>
      <c r="O25" s="176"/>
      <c r="P25" s="149"/>
      <c r="Q25" s="149"/>
      <c r="R25" s="124"/>
    </row>
    <row r="26" spans="1:18" s="125" customFormat="1" ht="21" customHeight="1" x14ac:dyDescent="0.25">
      <c r="A26" s="130"/>
      <c r="B26" s="131"/>
      <c r="C26" s="132"/>
      <c r="D26" s="105"/>
      <c r="E26" s="105"/>
      <c r="F26" s="105"/>
      <c r="G26" s="133"/>
      <c r="H26" s="141"/>
      <c r="I26" s="141"/>
      <c r="J26" s="162"/>
      <c r="K26" s="121"/>
      <c r="L26" s="121"/>
      <c r="M26" s="542" t="s">
        <v>97</v>
      </c>
      <c r="N26" s="543"/>
      <c r="O26" s="543"/>
      <c r="P26" s="543"/>
      <c r="Q26" s="149"/>
      <c r="R26" s="124"/>
    </row>
    <row r="27" spans="1:18" s="125" customFormat="1" ht="21" customHeight="1" x14ac:dyDescent="0.25">
      <c r="A27" s="529"/>
      <c r="B27" s="531"/>
      <c r="C27" s="533"/>
      <c r="D27" s="535"/>
      <c r="E27" s="137"/>
      <c r="F27" s="535"/>
      <c r="G27" s="138"/>
      <c r="H27" s="141"/>
      <c r="I27" s="141"/>
      <c r="J27" s="162"/>
      <c r="K27" s="121"/>
      <c r="L27" s="121"/>
      <c r="M27" s="544" t="s">
        <v>89</v>
      </c>
      <c r="N27" s="545"/>
      <c r="O27" s="545"/>
      <c r="P27" s="545"/>
      <c r="Q27" s="149"/>
      <c r="R27" s="124"/>
    </row>
    <row r="28" spans="1:18" s="125" customFormat="1" ht="21" customHeight="1" x14ac:dyDescent="0.25">
      <c r="A28" s="529"/>
      <c r="B28" s="531"/>
      <c r="C28" s="533"/>
      <c r="D28" s="535"/>
      <c r="E28" s="137"/>
      <c r="F28" s="535"/>
      <c r="G28" s="138"/>
      <c r="H28" s="141"/>
      <c r="I28" s="141"/>
      <c r="J28" s="162"/>
      <c r="K28" s="121"/>
      <c r="L28" s="121"/>
      <c r="M28" s="204"/>
      <c r="N28" s="546" t="s">
        <v>138</v>
      </c>
      <c r="O28" s="546"/>
      <c r="P28" s="546"/>
      <c r="Q28" s="149"/>
      <c r="R28" s="124"/>
    </row>
    <row r="29" spans="1:18" s="125" customFormat="1" ht="21" customHeight="1" thickBot="1" x14ac:dyDescent="0.3">
      <c r="A29" s="530"/>
      <c r="B29" s="532"/>
      <c r="C29" s="534"/>
      <c r="D29" s="536"/>
      <c r="E29" s="140"/>
      <c r="F29" s="536"/>
      <c r="G29" s="138"/>
      <c r="H29" s="134"/>
      <c r="I29" s="134"/>
      <c r="J29" s="120"/>
      <c r="K29" s="121"/>
      <c r="L29" s="121"/>
      <c r="M29" s="143"/>
      <c r="N29" s="541"/>
      <c r="O29" s="541"/>
      <c r="P29" s="541"/>
      <c r="Q29" s="149"/>
      <c r="R29" s="124"/>
    </row>
    <row r="30" spans="1:18" s="125" customFormat="1" ht="21" customHeight="1" x14ac:dyDescent="0.25">
      <c r="A30" s="235" t="s">
        <v>83</v>
      </c>
      <c r="B30" s="501">
        <v>3</v>
      </c>
      <c r="C30" s="503"/>
      <c r="D30" s="104" t="s">
        <v>228</v>
      </c>
      <c r="E30" s="105" t="s">
        <v>258</v>
      </c>
      <c r="F30" s="106" t="s">
        <v>106</v>
      </c>
      <c r="G30" s="505" t="s">
        <v>228</v>
      </c>
      <c r="H30" s="506"/>
      <c r="I30" s="506"/>
      <c r="J30" s="151"/>
      <c r="K30" s="121"/>
      <c r="L30" s="121"/>
      <c r="M30" s="175"/>
      <c r="N30" s="149"/>
      <c r="O30" s="176"/>
      <c r="P30" s="149"/>
      <c r="Q30" s="149"/>
      <c r="R30" s="124"/>
    </row>
    <row r="31" spans="1:18" s="125" customFormat="1" ht="21" customHeight="1" x14ac:dyDescent="0.25">
      <c r="A31" s="244" t="s">
        <v>57</v>
      </c>
      <c r="B31" s="502"/>
      <c r="C31" s="504"/>
      <c r="D31" s="112" t="s">
        <v>229</v>
      </c>
      <c r="E31" s="113" t="s">
        <v>216</v>
      </c>
      <c r="F31" s="114" t="s">
        <v>106</v>
      </c>
      <c r="G31" s="507" t="s">
        <v>229</v>
      </c>
      <c r="H31" s="508"/>
      <c r="I31" s="508"/>
      <c r="J31" s="151"/>
      <c r="K31" s="121"/>
      <c r="L31" s="121"/>
      <c r="M31" s="175"/>
      <c r="N31" s="149"/>
      <c r="O31" s="176"/>
      <c r="P31" s="149"/>
      <c r="Q31" s="149"/>
      <c r="R31" s="124"/>
    </row>
    <row r="32" spans="1:18" s="125" customFormat="1" ht="21" customHeight="1" x14ac:dyDescent="0.25">
      <c r="A32" s="115"/>
      <c r="B32" s="509"/>
      <c r="C32" s="510"/>
      <c r="D32" s="116"/>
      <c r="E32" s="117"/>
      <c r="F32" s="118"/>
      <c r="G32" s="119"/>
      <c r="H32" s="511"/>
      <c r="I32" s="512"/>
      <c r="J32" s="120"/>
      <c r="K32" s="146"/>
      <c r="L32" s="146"/>
      <c r="M32" s="144"/>
      <c r="N32" s="149"/>
      <c r="O32" s="176"/>
      <c r="P32" s="149"/>
      <c r="Q32" s="149"/>
      <c r="R32" s="124"/>
    </row>
    <row r="33" spans="1:18" s="125" customFormat="1" ht="21" customHeight="1" thickBot="1" x14ac:dyDescent="0.3">
      <c r="A33" s="126"/>
      <c r="B33" s="502"/>
      <c r="C33" s="504"/>
      <c r="D33" s="112"/>
      <c r="E33" s="113"/>
      <c r="F33" s="114"/>
      <c r="G33" s="127"/>
      <c r="H33" s="128"/>
      <c r="I33" s="129"/>
      <c r="J33" s="120"/>
      <c r="K33" s="146"/>
      <c r="L33" s="146"/>
      <c r="M33" s="144"/>
      <c r="N33" s="149"/>
      <c r="O33" s="176"/>
      <c r="P33" s="149"/>
      <c r="Q33" s="149"/>
      <c r="R33" s="124"/>
    </row>
    <row r="34" spans="1:18" s="125" customFormat="1" ht="21" customHeight="1" x14ac:dyDescent="0.25">
      <c r="A34" s="130"/>
      <c r="B34" s="131"/>
      <c r="C34" s="132"/>
      <c r="D34" s="105"/>
      <c r="E34" s="105"/>
      <c r="F34" s="105"/>
      <c r="G34" s="133"/>
      <c r="H34" s="134"/>
      <c r="I34" s="135"/>
      <c r="J34" s="527" t="s">
        <v>228</v>
      </c>
      <c r="K34" s="528"/>
      <c r="L34" s="549"/>
      <c r="M34" s="153"/>
      <c r="N34" s="149"/>
      <c r="O34" s="176"/>
      <c r="P34" s="149"/>
      <c r="Q34" s="149"/>
      <c r="R34" s="124"/>
    </row>
    <row r="35" spans="1:18" s="125" customFormat="1" ht="21" customHeight="1" x14ac:dyDescent="0.25">
      <c r="A35" s="529"/>
      <c r="B35" s="531"/>
      <c r="C35" s="533"/>
      <c r="D35" s="535"/>
      <c r="E35" s="137"/>
      <c r="F35" s="535"/>
      <c r="G35" s="138"/>
      <c r="H35" s="134"/>
      <c r="I35" s="135"/>
      <c r="J35" s="537" t="s">
        <v>229</v>
      </c>
      <c r="K35" s="538"/>
      <c r="L35" s="550"/>
      <c r="M35" s="153"/>
      <c r="N35" s="149"/>
      <c r="O35" s="176"/>
      <c r="P35" s="149"/>
      <c r="Q35" s="149"/>
      <c r="R35" s="124"/>
    </row>
    <row r="36" spans="1:18" s="125" customFormat="1" ht="21" customHeight="1" x14ac:dyDescent="0.25">
      <c r="A36" s="529"/>
      <c r="B36" s="531"/>
      <c r="C36" s="533"/>
      <c r="D36" s="535"/>
      <c r="E36" s="137"/>
      <c r="F36" s="535"/>
      <c r="G36" s="138"/>
      <c r="H36" s="134"/>
      <c r="I36" s="135"/>
      <c r="J36" s="154"/>
      <c r="K36" s="539" t="s">
        <v>135</v>
      </c>
      <c r="L36" s="539"/>
      <c r="M36" s="120"/>
      <c r="N36" s="149"/>
      <c r="O36" s="176"/>
      <c r="P36" s="149"/>
      <c r="Q36" s="149"/>
      <c r="R36" s="124"/>
    </row>
    <row r="37" spans="1:18" s="125" customFormat="1" ht="21" customHeight="1" thickBot="1" x14ac:dyDescent="0.3">
      <c r="A37" s="530"/>
      <c r="B37" s="532"/>
      <c r="C37" s="534"/>
      <c r="D37" s="536"/>
      <c r="E37" s="140"/>
      <c r="F37" s="536"/>
      <c r="G37" s="138"/>
      <c r="H37" s="141"/>
      <c r="I37" s="152"/>
      <c r="J37" s="143"/>
      <c r="K37" s="551"/>
      <c r="L37" s="551"/>
      <c r="M37" s="155"/>
      <c r="N37" s="149"/>
      <c r="O37" s="176"/>
      <c r="P37" s="146"/>
      <c r="Q37" s="146"/>
      <c r="R37" s="124"/>
    </row>
    <row r="38" spans="1:18" s="125" customFormat="1" ht="21" customHeight="1" x14ac:dyDescent="0.25">
      <c r="A38" s="235"/>
      <c r="B38" s="501"/>
      <c r="C38" s="503"/>
      <c r="D38" s="104"/>
      <c r="E38" s="105"/>
      <c r="F38" s="106"/>
      <c r="G38" s="505" t="s">
        <v>164</v>
      </c>
      <c r="H38" s="506"/>
      <c r="I38" s="525"/>
      <c r="J38" s="162"/>
      <c r="K38" s="121"/>
      <c r="L38" s="121"/>
      <c r="M38" s="176"/>
      <c r="N38" s="149"/>
      <c r="O38" s="176"/>
      <c r="P38" s="146"/>
      <c r="Q38" s="146"/>
      <c r="R38" s="124"/>
    </row>
    <row r="39" spans="1:18" s="125" customFormat="1" ht="21" customHeight="1" x14ac:dyDescent="0.25">
      <c r="A39" s="244"/>
      <c r="B39" s="502"/>
      <c r="C39" s="504"/>
      <c r="D39" s="112"/>
      <c r="E39" s="113"/>
      <c r="F39" s="114"/>
      <c r="G39" s="507" t="s">
        <v>227</v>
      </c>
      <c r="H39" s="508"/>
      <c r="I39" s="526"/>
      <c r="J39" s="162"/>
      <c r="K39" s="121"/>
      <c r="L39" s="121"/>
      <c r="M39" s="176"/>
      <c r="N39" s="149"/>
      <c r="O39" s="176"/>
      <c r="P39" s="146"/>
      <c r="Q39" s="146"/>
      <c r="R39" s="124"/>
    </row>
    <row r="40" spans="1:18" s="125" customFormat="1" ht="21" customHeight="1" x14ac:dyDescent="0.25">
      <c r="A40" s="115" t="s">
        <v>84</v>
      </c>
      <c r="B40" s="509">
        <v>4</v>
      </c>
      <c r="C40" s="510"/>
      <c r="D40" s="116" t="s">
        <v>164</v>
      </c>
      <c r="E40" s="117" t="s">
        <v>257</v>
      </c>
      <c r="F40" s="118" t="s">
        <v>105</v>
      </c>
      <c r="G40" s="119"/>
      <c r="H40" s="511"/>
      <c r="I40" s="511"/>
      <c r="J40" s="120"/>
      <c r="K40" s="121"/>
      <c r="L40" s="121"/>
      <c r="M40" s="176"/>
      <c r="N40" s="149"/>
      <c r="O40" s="176"/>
      <c r="P40" s="149"/>
      <c r="Q40" s="149"/>
      <c r="R40" s="124"/>
    </row>
    <row r="41" spans="1:18" s="125" customFormat="1" ht="21" customHeight="1" thickBot="1" x14ac:dyDescent="0.3">
      <c r="A41" s="126" t="s">
        <v>56</v>
      </c>
      <c r="B41" s="547"/>
      <c r="C41" s="548"/>
      <c r="D41" s="156" t="s">
        <v>227</v>
      </c>
      <c r="E41" s="157" t="s">
        <v>259</v>
      </c>
      <c r="F41" s="158" t="s">
        <v>106</v>
      </c>
      <c r="G41" s="148"/>
      <c r="H41" s="128"/>
      <c r="I41" s="128"/>
      <c r="J41" s="120"/>
      <c r="K41" s="121"/>
      <c r="L41" s="121"/>
      <c r="M41" s="176"/>
      <c r="N41" s="149"/>
      <c r="O41" s="176"/>
      <c r="P41" s="149"/>
      <c r="Q41" s="149"/>
      <c r="R41" s="124"/>
    </row>
    <row r="42" spans="1:18" s="125" customFormat="1" ht="21" customHeight="1" x14ac:dyDescent="0.25">
      <c r="A42" s="172"/>
      <c r="B42" s="160"/>
      <c r="C42" s="161"/>
      <c r="D42" s="113"/>
      <c r="E42" s="113"/>
      <c r="F42" s="113"/>
      <c r="G42" s="127"/>
      <c r="H42" s="128"/>
      <c r="I42" s="128"/>
      <c r="J42" s="120"/>
      <c r="K42" s="121"/>
      <c r="L42" s="121"/>
      <c r="M42" s="176"/>
      <c r="N42" s="149"/>
      <c r="O42" s="176"/>
      <c r="P42" s="149"/>
      <c r="Q42" s="149"/>
      <c r="R42" s="124"/>
    </row>
    <row r="43" spans="1:18" ht="18.75" customHeight="1" x14ac:dyDescent="0.35">
      <c r="A43" s="172"/>
      <c r="B43" s="160"/>
      <c r="C43" s="161"/>
      <c r="D43" s="559" t="s">
        <v>230</v>
      </c>
      <c r="E43" s="559"/>
      <c r="F43" s="559"/>
      <c r="G43" s="149"/>
      <c r="H43" s="141"/>
      <c r="I43" s="141"/>
      <c r="J43" s="141"/>
      <c r="K43" s="163"/>
      <c r="L43" s="165"/>
      <c r="M43" s="560"/>
      <c r="N43" s="560"/>
      <c r="O43" s="560"/>
      <c r="P43" s="560"/>
      <c r="Q43" s="166"/>
      <c r="R43" s="52"/>
    </row>
    <row r="44" spans="1:18" x14ac:dyDescent="0.35">
      <c r="A44" s="52"/>
      <c r="B44" s="167"/>
      <c r="C44" s="168"/>
      <c r="D44" s="561" t="s">
        <v>231</v>
      </c>
      <c r="E44" s="561"/>
      <c r="F44" s="561"/>
      <c r="G44" s="169"/>
      <c r="H44" s="529"/>
      <c r="I44" s="529"/>
      <c r="J44" s="170"/>
      <c r="K44" s="171"/>
      <c r="L44" s="558"/>
      <c r="M44" s="555"/>
      <c r="N44" s="555"/>
      <c r="O44" s="555"/>
      <c r="P44" s="555"/>
      <c r="Q44" s="552"/>
      <c r="R44" s="52"/>
    </row>
    <row r="45" spans="1:18" x14ac:dyDescent="0.35">
      <c r="A45" s="52"/>
      <c r="B45" s="173"/>
      <c r="C45" s="174"/>
      <c r="D45" s="176"/>
      <c r="E45" s="176"/>
      <c r="F45" s="176"/>
      <c r="G45" s="553" t="s">
        <v>164</v>
      </c>
      <c r="H45" s="554"/>
      <c r="I45" s="554"/>
      <c r="J45" s="177"/>
      <c r="K45" s="178"/>
      <c r="L45" s="558"/>
      <c r="M45" s="555"/>
      <c r="N45" s="555"/>
      <c r="O45" s="555"/>
      <c r="P45" s="555"/>
      <c r="Q45" s="552"/>
      <c r="R45" s="52"/>
    </row>
    <row r="46" spans="1:18" x14ac:dyDescent="0.35">
      <c r="A46" s="52"/>
      <c r="B46" s="52"/>
      <c r="C46" s="213"/>
      <c r="D46" s="179"/>
      <c r="E46" s="179"/>
      <c r="F46" s="179"/>
      <c r="G46" s="556" t="s">
        <v>227</v>
      </c>
      <c r="H46" s="557"/>
      <c r="I46" s="557"/>
      <c r="J46" s="177"/>
      <c r="K46" s="180" t="s">
        <v>58</v>
      </c>
      <c r="L46" s="558"/>
      <c r="M46" s="555"/>
      <c r="N46" s="555"/>
      <c r="O46" s="555"/>
      <c r="P46" s="555"/>
      <c r="Q46" s="552"/>
      <c r="R46" s="52"/>
    </row>
    <row r="47" spans="1:18" x14ac:dyDescent="0.35">
      <c r="A47" s="52"/>
      <c r="B47" s="52"/>
      <c r="C47" s="213"/>
      <c r="D47" s="554" t="s">
        <v>164</v>
      </c>
      <c r="E47" s="554"/>
      <c r="F47" s="564"/>
      <c r="G47" s="181"/>
      <c r="H47" s="565" t="s">
        <v>201</v>
      </c>
      <c r="I47" s="565"/>
      <c r="J47" s="182"/>
      <c r="K47" s="180"/>
      <c r="L47" s="558"/>
      <c r="M47" s="555"/>
      <c r="N47" s="555"/>
      <c r="O47" s="555"/>
      <c r="P47" s="555"/>
      <c r="Q47" s="552"/>
      <c r="R47" s="52"/>
    </row>
    <row r="48" spans="1:18" x14ac:dyDescent="0.35">
      <c r="A48" s="183"/>
      <c r="B48" s="52"/>
      <c r="C48" s="213"/>
      <c r="D48" s="561" t="s">
        <v>227</v>
      </c>
      <c r="E48" s="561"/>
      <c r="F48" s="566"/>
      <c r="G48" s="184"/>
      <c r="H48" s="185"/>
      <c r="I48" s="186"/>
      <c r="J48" s="186"/>
      <c r="K48" s="187"/>
      <c r="L48" s="187"/>
      <c r="M48" s="188"/>
      <c r="N48" s="188"/>
      <c r="O48" s="188"/>
      <c r="P48" s="189"/>
      <c r="Q48" s="188"/>
      <c r="R48" s="52"/>
    </row>
    <row r="49" spans="1:11" ht="9.9" customHeight="1" x14ac:dyDescent="0.35">
      <c r="A49" s="52"/>
      <c r="B49" s="52"/>
      <c r="C49" s="213"/>
      <c r="D49" s="543"/>
      <c r="E49" s="543"/>
      <c r="F49" s="543"/>
      <c r="G49" s="138"/>
      <c r="H49" s="141"/>
      <c r="I49" s="141"/>
      <c r="J49" s="141"/>
      <c r="K49" s="163"/>
    </row>
    <row r="50" spans="1:11" x14ac:dyDescent="0.35">
      <c r="A50" s="52"/>
      <c r="B50" s="52"/>
      <c r="C50" s="213"/>
      <c r="D50" s="189"/>
      <c r="E50" s="189"/>
      <c r="F50" s="189"/>
      <c r="G50" s="543"/>
      <c r="H50" s="543"/>
      <c r="I50" s="543"/>
      <c r="J50" s="177"/>
      <c r="K50" s="190"/>
    </row>
    <row r="51" spans="1:11" x14ac:dyDescent="0.35">
      <c r="A51" s="183" t="s">
        <v>59</v>
      </c>
      <c r="B51" s="52"/>
      <c r="C51" s="86"/>
      <c r="D51" s="191"/>
      <c r="E51" s="191"/>
      <c r="F51" s="562" t="s">
        <v>81</v>
      </c>
      <c r="G51" s="562"/>
      <c r="H51" s="562"/>
      <c r="I51" s="562"/>
      <c r="J51" s="160"/>
      <c r="K51" s="192"/>
    </row>
    <row r="52" spans="1:11" x14ac:dyDescent="0.35">
      <c r="A52" s="52"/>
      <c r="B52" s="52"/>
      <c r="C52" s="86"/>
      <c r="D52" s="193" t="s">
        <v>27</v>
      </c>
      <c r="E52" s="193"/>
      <c r="F52" s="563" t="s">
        <v>28</v>
      </c>
      <c r="G52" s="563"/>
      <c r="H52" s="563"/>
      <c r="I52" s="563"/>
      <c r="J52" s="194"/>
      <c r="K52" s="187"/>
    </row>
    <row r="53" spans="1:11" x14ac:dyDescent="0.35">
      <c r="A53" s="52"/>
      <c r="B53" s="52"/>
      <c r="C53" s="86"/>
      <c r="D53" s="193"/>
      <c r="E53" s="193"/>
      <c r="F53" s="195"/>
      <c r="G53" s="195"/>
      <c r="H53" s="196"/>
      <c r="I53" s="196"/>
      <c r="J53" s="196"/>
      <c r="K53" s="52"/>
    </row>
    <row r="54" spans="1:11" hidden="1" x14ac:dyDescent="0.35">
      <c r="A54" s="183" t="s">
        <v>60</v>
      </c>
      <c r="B54" s="52"/>
      <c r="C54" s="86"/>
      <c r="D54" s="191"/>
      <c r="E54" s="191"/>
      <c r="F54" s="562"/>
      <c r="G54" s="562"/>
      <c r="H54" s="562"/>
      <c r="I54" s="562"/>
      <c r="J54" s="160"/>
      <c r="K54" s="52"/>
    </row>
    <row r="55" spans="1:11" hidden="1" x14ac:dyDescent="0.35">
      <c r="A55" s="52"/>
      <c r="B55" s="52"/>
      <c r="C55" s="86"/>
      <c r="D55" s="193" t="s">
        <v>27</v>
      </c>
      <c r="E55" s="193"/>
      <c r="F55" s="563" t="s">
        <v>28</v>
      </c>
      <c r="G55" s="563"/>
      <c r="H55" s="563"/>
      <c r="I55" s="563"/>
      <c r="J55" s="194"/>
      <c r="K55" s="52"/>
    </row>
    <row r="56" spans="1:11" x14ac:dyDescent="0.35">
      <c r="A56" s="52"/>
      <c r="B56" s="52"/>
      <c r="C56" s="213"/>
      <c r="D56" s="62"/>
      <c r="E56" s="62"/>
      <c r="F56" s="62"/>
      <c r="G56" s="52"/>
      <c r="H56" s="52"/>
      <c r="I56" s="52"/>
      <c r="J56" s="52"/>
      <c r="K56" s="52"/>
    </row>
    <row r="57" spans="1:11" x14ac:dyDescent="0.35">
      <c r="A57" s="52"/>
      <c r="B57" s="52"/>
      <c r="C57" s="213"/>
      <c r="D57" s="62"/>
      <c r="E57" s="62"/>
      <c r="F57" s="62"/>
      <c r="G57" s="52"/>
      <c r="H57" s="52"/>
      <c r="I57" s="52"/>
      <c r="J57" s="52"/>
      <c r="K57" s="52"/>
    </row>
    <row r="199" spans="1:9" s="13" customFormat="1" ht="12" customHeight="1" x14ac:dyDescent="0.25">
      <c r="E199" s="46"/>
      <c r="F199" s="47"/>
      <c r="G199" s="47"/>
      <c r="H199" s="47"/>
    </row>
    <row r="200" spans="1:9" s="50" customFormat="1" ht="12.5" hidden="1" x14ac:dyDescent="0.25">
      <c r="A200" s="48" t="s">
        <v>30</v>
      </c>
      <c r="B200" s="48" t="str">
        <f>IF(J5="ВЗРОСЛЫЕ","МУЖЧИНЫ",IF(J5="ДО 19 ЛЕТ","ЮНИОРЫ","ЮНОШИ"))</f>
        <v>ЮНИОРЫ</v>
      </c>
      <c r="C200" s="49" t="s">
        <v>31</v>
      </c>
      <c r="D200" s="49"/>
      <c r="E200" s="49" t="s">
        <v>32</v>
      </c>
      <c r="F200" s="50" t="s">
        <v>33</v>
      </c>
      <c r="G200" s="51"/>
      <c r="H200" s="51"/>
      <c r="I200" s="51"/>
    </row>
    <row r="201" spans="1:9" s="50" customFormat="1" ht="12.5" hidden="1" x14ac:dyDescent="0.25">
      <c r="A201" s="48" t="s">
        <v>34</v>
      </c>
      <c r="B201" s="48" t="str">
        <f>IF(J5="ВЗРОСЛЫЕ","ЖЕНЩИНЫ",IF(J5="ДО 19 ЛЕТ","ЮНИОРКИ","ДЕВУШКИ"))</f>
        <v>ЮНИОРКИ</v>
      </c>
      <c r="C201" s="49" t="s">
        <v>35</v>
      </c>
      <c r="D201" s="49"/>
      <c r="E201" s="49" t="s">
        <v>36</v>
      </c>
      <c r="F201" s="50" t="s">
        <v>37</v>
      </c>
      <c r="G201" s="51"/>
      <c r="H201" s="51"/>
      <c r="I201" s="51"/>
    </row>
    <row r="202" spans="1:9" s="50" customFormat="1" ht="12.5" hidden="1" x14ac:dyDescent="0.25">
      <c r="A202" s="48" t="s">
        <v>38</v>
      </c>
      <c r="B202" s="48" t="str">
        <f>IF(J5="ВЗРОСЛЫЕ","МУЖЧИНЫ И ЖЕНЩИНЫ",IF(J5="ДО 19 ЛЕТ","ЮНИОРЫ И ЮНИОРКИ","ЮНОШИ И ДЕВУШКИ"))</f>
        <v>ЮНИОРЫ И ЮНИОРКИ</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row r="206" spans="1:9" s="13" customFormat="1" ht="12" customHeight="1" x14ac:dyDescent="0.25">
      <c r="E206" s="46"/>
      <c r="F206" s="47"/>
      <c r="G206" s="47"/>
      <c r="H206" s="47"/>
    </row>
    <row r="207" spans="1:9" x14ac:dyDescent="0.35">
      <c r="A207" s="52"/>
      <c r="B207" s="52"/>
      <c r="C207" s="213"/>
      <c r="D207" s="62"/>
      <c r="E207" s="62"/>
      <c r="F207" s="62"/>
      <c r="G207" s="52"/>
      <c r="H207" s="52"/>
      <c r="I207" s="52"/>
    </row>
  </sheetData>
  <sheetProtection selectLockedCells="1"/>
  <mergeCells count="101">
    <mergeCell ref="D1:P1"/>
    <mergeCell ref="A2:Q2"/>
    <mergeCell ref="D3:P3"/>
    <mergeCell ref="D4:P4"/>
    <mergeCell ref="J5:M5"/>
    <mergeCell ref="O5:Q5"/>
    <mergeCell ref="A6:B6"/>
    <mergeCell ref="D6:E6"/>
    <mergeCell ref="I6:K6"/>
    <mergeCell ref="O6:Q6"/>
    <mergeCell ref="A8:Q8"/>
    <mergeCell ref="F9:H9"/>
    <mergeCell ref="I9:K9"/>
    <mergeCell ref="L9:N9"/>
    <mergeCell ref="O9:P9"/>
    <mergeCell ref="Q12:Q13"/>
    <mergeCell ref="B14:B15"/>
    <mergeCell ref="C14:C15"/>
    <mergeCell ref="G14:I14"/>
    <mergeCell ref="G15:I15"/>
    <mergeCell ref="B16:B17"/>
    <mergeCell ref="C16:C17"/>
    <mergeCell ref="H16:I16"/>
    <mergeCell ref="A10:A11"/>
    <mergeCell ref="B10:B13"/>
    <mergeCell ref="C10:C13"/>
    <mergeCell ref="D10:D13"/>
    <mergeCell ref="E10:E13"/>
    <mergeCell ref="F10:F13"/>
    <mergeCell ref="A12:A13"/>
    <mergeCell ref="B22:B23"/>
    <mergeCell ref="C22:C23"/>
    <mergeCell ref="G22:I22"/>
    <mergeCell ref="G23:I23"/>
    <mergeCell ref="B24:B25"/>
    <mergeCell ref="C24:C25"/>
    <mergeCell ref="H24:I24"/>
    <mergeCell ref="J18:L18"/>
    <mergeCell ref="A19:A21"/>
    <mergeCell ref="B19:B21"/>
    <mergeCell ref="C19:C21"/>
    <mergeCell ref="D19:D21"/>
    <mergeCell ref="F19:F21"/>
    <mergeCell ref="J19:L19"/>
    <mergeCell ref="K20:L20"/>
    <mergeCell ref="K21:L21"/>
    <mergeCell ref="B30:B31"/>
    <mergeCell ref="C30:C31"/>
    <mergeCell ref="G30:I30"/>
    <mergeCell ref="G31:I31"/>
    <mergeCell ref="B32:B33"/>
    <mergeCell ref="C32:C33"/>
    <mergeCell ref="H32:I32"/>
    <mergeCell ref="M26:P26"/>
    <mergeCell ref="A27:A29"/>
    <mergeCell ref="B27:B29"/>
    <mergeCell ref="C27:C29"/>
    <mergeCell ref="D27:D29"/>
    <mergeCell ref="F27:F29"/>
    <mergeCell ref="M27:P27"/>
    <mergeCell ref="N28:P28"/>
    <mergeCell ref="N29:P29"/>
    <mergeCell ref="B38:B39"/>
    <mergeCell ref="C38:C39"/>
    <mergeCell ref="G38:I38"/>
    <mergeCell ref="G39:I39"/>
    <mergeCell ref="B40:B41"/>
    <mergeCell ref="C40:C41"/>
    <mergeCell ref="H40:I40"/>
    <mergeCell ref="J34:L34"/>
    <mergeCell ref="A35:A37"/>
    <mergeCell ref="B35:B37"/>
    <mergeCell ref="C35:C37"/>
    <mergeCell ref="D35:D37"/>
    <mergeCell ref="F35:F37"/>
    <mergeCell ref="J35:L35"/>
    <mergeCell ref="K36:L36"/>
    <mergeCell ref="K37:L37"/>
    <mergeCell ref="Q44:Q45"/>
    <mergeCell ref="G45:I45"/>
    <mergeCell ref="M45:P45"/>
    <mergeCell ref="G46:I46"/>
    <mergeCell ref="L46:L47"/>
    <mergeCell ref="M46:P46"/>
    <mergeCell ref="Q46:Q47"/>
    <mergeCell ref="D43:F43"/>
    <mergeCell ref="M43:P43"/>
    <mergeCell ref="D44:F44"/>
    <mergeCell ref="H44:I44"/>
    <mergeCell ref="L44:L45"/>
    <mergeCell ref="M44:P44"/>
    <mergeCell ref="F51:I51"/>
    <mergeCell ref="F52:I52"/>
    <mergeCell ref="F54:I54"/>
    <mergeCell ref="F55:I55"/>
    <mergeCell ref="D47:F47"/>
    <mergeCell ref="H47:I47"/>
    <mergeCell ref="M47:P47"/>
    <mergeCell ref="D48:F48"/>
    <mergeCell ref="D49:F49"/>
    <mergeCell ref="G50:I50"/>
  </mergeCells>
  <conditionalFormatting sqref="E14:E17 E22:E25 E30:E33 E38:E42">
    <cfRule type="expression" dxfId="15" priority="1" stopIfTrue="1">
      <formula>COUNTIF($M$44:$P$47,D14)&gt;0</formula>
    </cfRule>
  </conditionalFormatting>
  <conditionalFormatting sqref="K46">
    <cfRule type="expression" dxfId="14" priority="2" stopIfTrue="1">
      <formula>$C$53=TRUE</formula>
    </cfRule>
  </conditionalFormatting>
  <conditionalFormatting sqref="E18 E26 E34">
    <cfRule type="expression" dxfId="13" priority="3" stopIfTrue="1">
      <formula>COUNTIF($M$44:$P$47,D17)&gt;0</formula>
    </cfRule>
  </conditionalFormatting>
  <conditionalFormatting sqref="K35:L36 H14:I14 G38:G39 H38:I38 J34:J36 M26 D32:D34 M27:P28 G30:G31 H30:I30 D24:D26 K19:K20 L19 J18:J20 D16:D18 G14:G15 D40:D43 G22:I23">
    <cfRule type="expression" dxfId="12" priority="4" stopIfTrue="1">
      <formula>COUNTIF($M$44:$P$47,D14)&gt;0</formula>
    </cfRule>
  </conditionalFormatting>
  <conditionalFormatting sqref="C14:C18 C30:C34 C22:C26 C38:C43">
    <cfRule type="expression" dxfId="11" priority="5" stopIfTrue="1">
      <formula>COUNTIF($C$14:$C$41,C14)&gt;1</formula>
    </cfRule>
  </conditionalFormatting>
  <conditionalFormatting sqref="D14:D15 D30:D31 D22:D23 D38:D39">
    <cfRule type="expression" dxfId="10" priority="6" stopIfTrue="1">
      <formula>COUNTIF($M$43:$P$44,D14)&gt;0</formula>
    </cfRule>
  </conditionalFormatting>
  <conditionalFormatting sqref="E43">
    <cfRule type="expression" dxfId="9" priority="7"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2769" r:id="rId5" name="Label 1">
              <controlPr defaultSize="0" print="0" autoFill="0" autoLine="0" autoPict="0">
                <anchor moveWithCells="1" sizeWithCells="1">
                  <from>
                    <xdr:col>16</xdr:col>
                    <xdr:colOff>298450</xdr:colOff>
                    <xdr:row>0</xdr:row>
                    <xdr:rowOff>6350</xdr:rowOff>
                  </from>
                  <to>
                    <xdr:col>17</xdr:col>
                    <xdr:colOff>6350</xdr:colOff>
                    <xdr:row>1</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2" topLeftCell="A13" activePane="bottomLeft" state="frozen"/>
      <selection activeCell="A84" sqref="A84:H84"/>
      <selection pane="bottomLeft" activeCell="E28" sqref="E28"/>
    </sheetView>
  </sheetViews>
  <sheetFormatPr defaultColWidth="9.08984375" defaultRowHeight="12.5" x14ac:dyDescent="0.25"/>
  <cols>
    <col min="1" max="1" width="3.08984375" style="338" customWidth="1"/>
    <col min="2" max="2" width="13.90625" style="338" customWidth="1"/>
    <col min="3" max="3" width="22.453125" style="338" customWidth="1"/>
    <col min="4" max="4" width="17.453125" style="6" customWidth="1"/>
    <col min="5" max="5" width="13.54296875" style="6" customWidth="1"/>
    <col min="6" max="6" width="11.90625" style="6" customWidth="1"/>
    <col min="7" max="7" width="9.90625" style="6" customWidth="1"/>
    <col min="8" max="8" width="11.08984375" style="6" customWidth="1"/>
    <col min="9" max="16384" width="9.08984375" style="338"/>
  </cols>
  <sheetData>
    <row r="1" spans="1:15" ht="13" x14ac:dyDescent="0.3">
      <c r="H1" s="339"/>
    </row>
    <row r="2" spans="1:15" hidden="1" x14ac:dyDescent="0.25"/>
    <row r="3" spans="1:15" ht="13" x14ac:dyDescent="0.25">
      <c r="A3" s="426" t="s">
        <v>65</v>
      </c>
      <c r="B3" s="426"/>
      <c r="C3" s="426"/>
      <c r="D3" s="426"/>
      <c r="E3" s="426"/>
      <c r="F3" s="426"/>
      <c r="G3" s="426"/>
      <c r="H3" s="426"/>
      <c r="I3" s="340"/>
      <c r="J3" s="340"/>
      <c r="K3" s="340"/>
      <c r="L3" s="340"/>
      <c r="M3" s="340"/>
      <c r="N3" s="340"/>
      <c r="O3" s="340"/>
    </row>
    <row r="4" spans="1:15" ht="13" x14ac:dyDescent="0.25">
      <c r="A4" s="426" t="str">
        <f>F201&amp;IF(OR(H7="МУЖЧИНЫ И ЖЕНЩИНЫ",H7="ЮНИОРЫ И ЮНИОРКИ",H7="ЮНОШИ И ДЕВУШКИ"),F203,F202)</f>
        <v>В СПОРТИВНОЙ ДИСЦИПЛИНЕ "ПЛЯЖНЫЙ ТЕННИС - ПАРНЫЙ РАЗРЯД"</v>
      </c>
      <c r="B4" s="426"/>
      <c r="C4" s="426"/>
      <c r="D4" s="426"/>
      <c r="E4" s="426"/>
      <c r="F4" s="426"/>
      <c r="G4" s="426"/>
      <c r="H4" s="426"/>
      <c r="I4" s="340"/>
      <c r="J4" s="340"/>
      <c r="K4" s="340"/>
      <c r="L4" s="340"/>
      <c r="M4" s="340"/>
      <c r="N4" s="340"/>
      <c r="O4" s="340"/>
    </row>
    <row r="5" spans="1:15" ht="27.75" customHeight="1" x14ac:dyDescent="0.35">
      <c r="A5" s="2"/>
      <c r="B5" s="2"/>
      <c r="C5" s="427" t="s">
        <v>222</v>
      </c>
      <c r="D5" s="428"/>
      <c r="E5" s="428"/>
      <c r="F5" s="428"/>
      <c r="G5" s="428"/>
      <c r="H5" s="341"/>
    </row>
    <row r="6" spans="1:15" s="342" customFormat="1" x14ac:dyDescent="0.35">
      <c r="C6" s="429" t="s">
        <v>4</v>
      </c>
      <c r="D6" s="429"/>
      <c r="E6" s="429"/>
      <c r="F6" s="429"/>
      <c r="G6" s="429"/>
    </row>
    <row r="7" spans="1:15" s="343" customFormat="1" x14ac:dyDescent="0.25">
      <c r="D7" s="7" t="s">
        <v>5</v>
      </c>
      <c r="E7" s="430" t="s">
        <v>34</v>
      </c>
      <c r="F7" s="430"/>
      <c r="G7" s="7" t="s">
        <v>6</v>
      </c>
      <c r="H7" s="344" t="s">
        <v>263</v>
      </c>
      <c r="I7" s="345"/>
      <c r="J7" s="345"/>
    </row>
    <row r="8" spans="1:15" s="348" customFormat="1" ht="11.5" x14ac:dyDescent="0.25">
      <c r="A8" s="431" t="s">
        <v>1</v>
      </c>
      <c r="B8" s="431"/>
      <c r="C8" s="346" t="s">
        <v>72</v>
      </c>
      <c r="D8" s="8" t="s">
        <v>2</v>
      </c>
      <c r="E8" s="347" t="s">
        <v>74</v>
      </c>
      <c r="G8" s="8" t="s">
        <v>0</v>
      </c>
      <c r="H8" s="349" t="s">
        <v>39</v>
      </c>
    </row>
    <row r="9" spans="1:15" s="351" customFormat="1" ht="5.25" customHeight="1" x14ac:dyDescent="0.25">
      <c r="A9" s="440"/>
      <c r="B9" s="440"/>
      <c r="C9" s="440"/>
      <c r="D9" s="350"/>
      <c r="F9" s="352"/>
    </row>
    <row r="10" spans="1:15" ht="6.75" customHeight="1" thickBot="1" x14ac:dyDescent="0.3">
      <c r="C10" s="353"/>
    </row>
    <row r="11" spans="1:15" ht="33.75" customHeight="1" x14ac:dyDescent="0.25">
      <c r="A11" s="441" t="s">
        <v>66</v>
      </c>
      <c r="B11" s="443" t="s">
        <v>67</v>
      </c>
      <c r="C11" s="443"/>
      <c r="D11" s="444"/>
      <c r="E11" s="447" t="s">
        <v>68</v>
      </c>
      <c r="F11" s="447" t="s">
        <v>69</v>
      </c>
      <c r="G11" s="447" t="s">
        <v>70</v>
      </c>
      <c r="H11" s="354" t="s">
        <v>71</v>
      </c>
    </row>
    <row r="12" spans="1:15" s="6" customFormat="1" ht="10.5" customHeight="1" thickBot="1" x14ac:dyDescent="0.3">
      <c r="A12" s="442"/>
      <c r="B12" s="445"/>
      <c r="C12" s="445"/>
      <c r="D12" s="446"/>
      <c r="E12" s="448"/>
      <c r="F12" s="448"/>
      <c r="G12" s="448"/>
      <c r="H12" s="355"/>
    </row>
    <row r="13" spans="1:15" s="361" customFormat="1" ht="12.75" customHeight="1" x14ac:dyDescent="0.25">
      <c r="A13" s="432">
        <v>1</v>
      </c>
      <c r="B13" s="675" t="s">
        <v>177</v>
      </c>
      <c r="C13" s="434"/>
      <c r="D13" s="435"/>
      <c r="E13" s="358">
        <v>39122</v>
      </c>
      <c r="F13" s="359" t="s">
        <v>118</v>
      </c>
      <c r="G13" s="359">
        <v>1811</v>
      </c>
      <c r="H13" s="436">
        <f>2486+545</f>
        <v>3031</v>
      </c>
    </row>
    <row r="14" spans="1:15" s="361" customFormat="1" ht="13" thickBot="1" x14ac:dyDescent="0.3">
      <c r="A14" s="433"/>
      <c r="B14" s="438" t="s">
        <v>282</v>
      </c>
      <c r="C14" s="438"/>
      <c r="D14" s="439"/>
      <c r="E14" s="364">
        <v>38294</v>
      </c>
      <c r="F14" s="365" t="s">
        <v>118</v>
      </c>
      <c r="G14" s="365">
        <v>1590</v>
      </c>
      <c r="H14" s="437"/>
    </row>
    <row r="15" spans="1:15" s="361" customFormat="1" x14ac:dyDescent="0.25">
      <c r="A15" s="432">
        <v>2</v>
      </c>
      <c r="B15" s="434" t="s">
        <v>283</v>
      </c>
      <c r="C15" s="434"/>
      <c r="D15" s="435"/>
      <c r="E15" s="358">
        <v>39639</v>
      </c>
      <c r="F15" s="359" t="s">
        <v>118</v>
      </c>
      <c r="G15" s="359">
        <v>1925</v>
      </c>
      <c r="H15" s="436">
        <f>502+337</f>
        <v>839</v>
      </c>
    </row>
    <row r="16" spans="1:15" s="361" customFormat="1" ht="13" thickBot="1" x14ac:dyDescent="0.3">
      <c r="A16" s="433"/>
      <c r="B16" s="423" t="s">
        <v>178</v>
      </c>
      <c r="C16" s="423"/>
      <c r="D16" s="424"/>
      <c r="E16" s="369">
        <v>39102</v>
      </c>
      <c r="F16" s="370" t="s">
        <v>118</v>
      </c>
      <c r="G16" s="370">
        <v>1812</v>
      </c>
      <c r="H16" s="437"/>
    </row>
    <row r="17" spans="1:8" s="361" customFormat="1" x14ac:dyDescent="0.25">
      <c r="A17" s="432">
        <v>3</v>
      </c>
      <c r="B17" s="434" t="s">
        <v>191</v>
      </c>
      <c r="C17" s="434"/>
      <c r="D17" s="435"/>
      <c r="E17" s="367">
        <v>39085</v>
      </c>
      <c r="F17" s="368" t="s">
        <v>118</v>
      </c>
      <c r="G17" s="368">
        <v>2700</v>
      </c>
      <c r="H17" s="436">
        <f>410+121</f>
        <v>531</v>
      </c>
    </row>
    <row r="18" spans="1:8" s="361" customFormat="1" ht="13" thickBot="1" x14ac:dyDescent="0.3">
      <c r="A18" s="433"/>
      <c r="B18" s="438" t="s">
        <v>192</v>
      </c>
      <c r="C18" s="438"/>
      <c r="D18" s="439"/>
      <c r="E18" s="364">
        <v>39202</v>
      </c>
      <c r="F18" s="365" t="s">
        <v>118</v>
      </c>
      <c r="G18" s="365">
        <v>1906</v>
      </c>
      <c r="H18" s="437"/>
    </row>
    <row r="19" spans="1:8" s="361" customFormat="1" ht="15" customHeight="1" x14ac:dyDescent="0.25">
      <c r="A19" s="432">
        <v>4</v>
      </c>
      <c r="B19" s="675" t="s">
        <v>326</v>
      </c>
      <c r="C19" s="434"/>
      <c r="D19" s="435"/>
      <c r="E19" s="358">
        <v>38868</v>
      </c>
      <c r="F19" s="359" t="s">
        <v>118</v>
      </c>
      <c r="G19" s="359"/>
      <c r="H19" s="436">
        <v>216</v>
      </c>
    </row>
    <row r="20" spans="1:8" s="361" customFormat="1" ht="15.75" customHeight="1" thickBot="1" x14ac:dyDescent="0.3">
      <c r="A20" s="433"/>
      <c r="B20" s="676" t="s">
        <v>278</v>
      </c>
      <c r="C20" s="438"/>
      <c r="D20" s="439"/>
      <c r="E20" s="369">
        <v>39178</v>
      </c>
      <c r="F20" s="370" t="s">
        <v>118</v>
      </c>
      <c r="G20" s="370">
        <v>2545</v>
      </c>
      <c r="H20" s="437"/>
    </row>
    <row r="21" spans="1:8" s="361" customFormat="1" x14ac:dyDescent="0.25">
      <c r="A21" s="432">
        <v>5</v>
      </c>
      <c r="B21" s="434" t="s">
        <v>279</v>
      </c>
      <c r="C21" s="434"/>
      <c r="D21" s="435"/>
      <c r="E21" s="367">
        <v>38669</v>
      </c>
      <c r="F21" s="368" t="s">
        <v>118</v>
      </c>
      <c r="G21" s="368">
        <v>2716</v>
      </c>
      <c r="H21" s="436">
        <f>149</f>
        <v>149</v>
      </c>
    </row>
    <row r="22" spans="1:8" s="361" customFormat="1" ht="13" thickBot="1" x14ac:dyDescent="0.3">
      <c r="A22" s="433"/>
      <c r="B22" s="438" t="s">
        <v>284</v>
      </c>
      <c r="C22" s="438"/>
      <c r="D22" s="439"/>
      <c r="E22" s="364">
        <v>38449</v>
      </c>
      <c r="F22" s="365" t="s">
        <v>118</v>
      </c>
      <c r="G22" s="365">
        <v>2781</v>
      </c>
      <c r="H22" s="437"/>
    </row>
    <row r="23" spans="1:8" s="361" customFormat="1" x14ac:dyDescent="0.25">
      <c r="A23" s="432">
        <v>6</v>
      </c>
      <c r="B23" s="434" t="s">
        <v>285</v>
      </c>
      <c r="C23" s="434"/>
      <c r="D23" s="435"/>
      <c r="E23" s="358">
        <v>38901</v>
      </c>
      <c r="F23" s="359" t="s">
        <v>130</v>
      </c>
      <c r="G23" s="359"/>
      <c r="H23" s="436">
        <v>68</v>
      </c>
    </row>
    <row r="24" spans="1:8" s="361" customFormat="1" ht="13" thickBot="1" x14ac:dyDescent="0.3">
      <c r="A24" s="433"/>
      <c r="B24" s="438" t="s">
        <v>286</v>
      </c>
      <c r="C24" s="438"/>
      <c r="D24" s="439"/>
      <c r="E24" s="364">
        <v>39164</v>
      </c>
      <c r="F24" s="365" t="s">
        <v>130</v>
      </c>
      <c r="G24" s="365">
        <v>2595</v>
      </c>
      <c r="H24" s="437"/>
    </row>
    <row r="25" spans="1:8" s="361" customFormat="1" x14ac:dyDescent="0.25">
      <c r="A25" s="432">
        <v>7</v>
      </c>
      <c r="B25" s="434" t="s">
        <v>287</v>
      </c>
      <c r="C25" s="434"/>
      <c r="D25" s="435"/>
      <c r="E25" s="358">
        <v>39949</v>
      </c>
      <c r="F25" s="359" t="s">
        <v>118</v>
      </c>
      <c r="G25" s="359"/>
      <c r="H25" s="436">
        <v>0</v>
      </c>
    </row>
    <row r="26" spans="1:8" s="361" customFormat="1" ht="13" thickBot="1" x14ac:dyDescent="0.3">
      <c r="A26" s="433"/>
      <c r="B26" s="438" t="s">
        <v>288</v>
      </c>
      <c r="C26" s="438"/>
      <c r="D26" s="439"/>
      <c r="E26" s="364">
        <v>40461</v>
      </c>
      <c r="F26" s="365" t="s">
        <v>130</v>
      </c>
      <c r="G26" s="365"/>
      <c r="H26" s="437"/>
    </row>
    <row r="27" spans="1:8" s="361" customFormat="1" ht="15" customHeight="1" x14ac:dyDescent="0.25">
      <c r="A27" s="432">
        <v>8</v>
      </c>
      <c r="B27" s="675" t="s">
        <v>289</v>
      </c>
      <c r="C27" s="434"/>
      <c r="D27" s="435"/>
      <c r="E27" s="367">
        <v>40794</v>
      </c>
      <c r="F27" s="368" t="s">
        <v>118</v>
      </c>
      <c r="G27" s="368"/>
      <c r="H27" s="436">
        <v>0</v>
      </c>
    </row>
    <row r="28" spans="1:8" s="361" customFormat="1" ht="15.75" customHeight="1" thickBot="1" x14ac:dyDescent="0.3">
      <c r="A28" s="433"/>
      <c r="B28" s="676" t="s">
        <v>290</v>
      </c>
      <c r="C28" s="438"/>
      <c r="D28" s="439"/>
      <c r="E28" s="369">
        <v>40585</v>
      </c>
      <c r="F28" s="370" t="s">
        <v>118</v>
      </c>
      <c r="G28" s="370"/>
      <c r="H28" s="437"/>
    </row>
    <row r="29" spans="1:8" s="361" customFormat="1" hidden="1" x14ac:dyDescent="0.25">
      <c r="A29" s="432">
        <v>9</v>
      </c>
      <c r="B29" s="434"/>
      <c r="C29" s="434"/>
      <c r="D29" s="435"/>
      <c r="E29" s="367"/>
      <c r="F29" s="368"/>
      <c r="G29" s="368"/>
      <c r="H29" s="436"/>
    </row>
    <row r="30" spans="1:8" s="361" customFormat="1" ht="13" hidden="1" thickBot="1" x14ac:dyDescent="0.3">
      <c r="A30" s="433"/>
      <c r="B30" s="438"/>
      <c r="C30" s="438"/>
      <c r="D30" s="439"/>
      <c r="E30" s="369"/>
      <c r="F30" s="370"/>
      <c r="G30" s="370"/>
      <c r="H30" s="437"/>
    </row>
    <row r="31" spans="1:8" s="361" customFormat="1" hidden="1" x14ac:dyDescent="0.25">
      <c r="A31" s="432">
        <v>10</v>
      </c>
      <c r="B31" s="434"/>
      <c r="C31" s="434"/>
      <c r="D31" s="435"/>
      <c r="E31" s="367"/>
      <c r="F31" s="368"/>
      <c r="G31" s="368"/>
      <c r="H31" s="436"/>
    </row>
    <row r="32" spans="1:8" s="361" customFormat="1" ht="13" hidden="1" thickBot="1" x14ac:dyDescent="0.3">
      <c r="A32" s="433"/>
      <c r="B32" s="438"/>
      <c r="C32" s="438"/>
      <c r="D32" s="439"/>
      <c r="E32" s="364"/>
      <c r="F32" s="365"/>
      <c r="G32" s="365"/>
      <c r="H32" s="437"/>
    </row>
    <row r="33" spans="1:8" s="361" customFormat="1" hidden="1" x14ac:dyDescent="0.25">
      <c r="A33" s="432">
        <v>11</v>
      </c>
      <c r="B33" s="434"/>
      <c r="C33" s="434"/>
      <c r="D33" s="435"/>
      <c r="E33" s="367"/>
      <c r="F33" s="368"/>
      <c r="G33" s="368"/>
      <c r="H33" s="436"/>
    </row>
    <row r="34" spans="1:8" s="361" customFormat="1" ht="13" hidden="1" thickBot="1" x14ac:dyDescent="0.3">
      <c r="A34" s="433"/>
      <c r="B34" s="438"/>
      <c r="C34" s="438"/>
      <c r="D34" s="439"/>
      <c r="E34" s="364"/>
      <c r="F34" s="365"/>
      <c r="G34" s="365"/>
      <c r="H34" s="437"/>
    </row>
    <row r="35" spans="1:8" s="361" customFormat="1" ht="12.75" hidden="1" customHeight="1" x14ac:dyDescent="0.25">
      <c r="A35" s="432">
        <v>12</v>
      </c>
      <c r="B35" s="434"/>
      <c r="C35" s="434"/>
      <c r="D35" s="435"/>
      <c r="E35" s="367"/>
      <c r="F35" s="368"/>
      <c r="G35" s="368"/>
      <c r="H35" s="436"/>
    </row>
    <row r="36" spans="1:8" s="361" customFormat="1" ht="13" hidden="1" thickBot="1" x14ac:dyDescent="0.3">
      <c r="A36" s="433"/>
      <c r="B36" s="438"/>
      <c r="C36" s="438"/>
      <c r="D36" s="439"/>
      <c r="E36" s="364"/>
      <c r="F36" s="365"/>
      <c r="G36" s="365"/>
      <c r="H36" s="437"/>
    </row>
    <row r="37" spans="1:8" s="361" customFormat="1" hidden="1" x14ac:dyDescent="0.25">
      <c r="A37" s="432">
        <v>13</v>
      </c>
      <c r="B37" s="434"/>
      <c r="C37" s="434"/>
      <c r="D37" s="435"/>
      <c r="E37" s="367"/>
      <c r="F37" s="368"/>
      <c r="G37" s="368"/>
      <c r="H37" s="436"/>
    </row>
    <row r="38" spans="1:8" s="361" customFormat="1" ht="13" hidden="1" thickBot="1" x14ac:dyDescent="0.3">
      <c r="A38" s="433"/>
      <c r="B38" s="438"/>
      <c r="C38" s="438"/>
      <c r="D38" s="439"/>
      <c r="E38" s="364"/>
      <c r="F38" s="365"/>
      <c r="G38" s="365"/>
      <c r="H38" s="437"/>
    </row>
    <row r="39" spans="1:8" s="361" customFormat="1" hidden="1" x14ac:dyDescent="0.25">
      <c r="A39" s="432">
        <v>14</v>
      </c>
      <c r="B39" s="434"/>
      <c r="C39" s="434"/>
      <c r="D39" s="435"/>
      <c r="E39" s="358"/>
      <c r="F39" s="359"/>
      <c r="G39" s="359"/>
      <c r="H39" s="436"/>
    </row>
    <row r="40" spans="1:8" s="361" customFormat="1" ht="13" hidden="1" thickBot="1" x14ac:dyDescent="0.3">
      <c r="A40" s="433"/>
      <c r="B40" s="438"/>
      <c r="C40" s="438"/>
      <c r="D40" s="439"/>
      <c r="E40" s="364"/>
      <c r="F40" s="365"/>
      <c r="G40" s="365"/>
      <c r="H40" s="437"/>
    </row>
    <row r="41" spans="1:8" s="361" customFormat="1" hidden="1" x14ac:dyDescent="0.25">
      <c r="A41" s="432">
        <v>15</v>
      </c>
      <c r="B41" s="434"/>
      <c r="C41" s="434"/>
      <c r="D41" s="435"/>
      <c r="E41" s="367"/>
      <c r="F41" s="368"/>
      <c r="G41" s="368"/>
      <c r="H41" s="436"/>
    </row>
    <row r="42" spans="1:8" s="361" customFormat="1" ht="13" hidden="1" thickBot="1" x14ac:dyDescent="0.3">
      <c r="A42" s="433"/>
      <c r="B42" s="438"/>
      <c r="C42" s="438"/>
      <c r="D42" s="439"/>
      <c r="E42" s="364"/>
      <c r="F42" s="365"/>
      <c r="G42" s="365"/>
      <c r="H42" s="437"/>
    </row>
    <row r="43" spans="1:8" s="361" customFormat="1" hidden="1" x14ac:dyDescent="0.25">
      <c r="A43" s="432">
        <v>16</v>
      </c>
      <c r="B43" s="434"/>
      <c r="C43" s="434"/>
      <c r="D43" s="435"/>
      <c r="E43" s="367"/>
      <c r="F43" s="368"/>
      <c r="G43" s="368"/>
      <c r="H43" s="436"/>
    </row>
    <row r="44" spans="1:8" s="361" customFormat="1" ht="13" hidden="1" thickBot="1" x14ac:dyDescent="0.3">
      <c r="A44" s="433"/>
      <c r="B44" s="438"/>
      <c r="C44" s="438"/>
      <c r="D44" s="439"/>
      <c r="E44" s="369"/>
      <c r="F44" s="370"/>
      <c r="G44" s="370"/>
      <c r="H44" s="437"/>
    </row>
    <row r="45" spans="1:8" s="361" customFormat="1" hidden="1" x14ac:dyDescent="0.25">
      <c r="A45" s="432">
        <v>17</v>
      </c>
      <c r="B45" s="434"/>
      <c r="C45" s="434"/>
      <c r="D45" s="435"/>
      <c r="E45" s="358"/>
      <c r="F45" s="359"/>
      <c r="G45" s="359"/>
      <c r="H45" s="436"/>
    </row>
    <row r="46" spans="1:8" s="361" customFormat="1" ht="13" hidden="1" thickBot="1" x14ac:dyDescent="0.3">
      <c r="A46" s="433"/>
      <c r="B46" s="438"/>
      <c r="C46" s="438"/>
      <c r="D46" s="439"/>
      <c r="E46" s="369"/>
      <c r="F46" s="370"/>
      <c r="G46" s="370"/>
      <c r="H46" s="437"/>
    </row>
    <row r="47" spans="1:8" s="361" customFormat="1" hidden="1" x14ac:dyDescent="0.25">
      <c r="A47" s="432">
        <v>18</v>
      </c>
      <c r="B47" s="449"/>
      <c r="C47" s="449"/>
      <c r="D47" s="449"/>
      <c r="E47" s="371"/>
      <c r="F47" s="372"/>
      <c r="G47" s="368"/>
      <c r="H47" s="436"/>
    </row>
    <row r="48" spans="1:8" s="361" customFormat="1" ht="13" hidden="1" thickBot="1" x14ac:dyDescent="0.3">
      <c r="A48" s="433"/>
      <c r="B48" s="438"/>
      <c r="C48" s="438"/>
      <c r="D48" s="439"/>
      <c r="E48" s="369"/>
      <c r="F48" s="370"/>
      <c r="G48" s="370"/>
      <c r="H48" s="437"/>
    </row>
    <row r="49" spans="1:8" s="361" customFormat="1" hidden="1" x14ac:dyDescent="0.25">
      <c r="A49" s="432">
        <v>19</v>
      </c>
      <c r="B49" s="434"/>
      <c r="C49" s="434"/>
      <c r="D49" s="435"/>
      <c r="E49" s="367"/>
      <c r="F49" s="368"/>
      <c r="G49" s="368"/>
      <c r="H49" s="436"/>
    </row>
    <row r="50" spans="1:8" s="361" customFormat="1" ht="13" hidden="1" thickBot="1" x14ac:dyDescent="0.3">
      <c r="A50" s="433"/>
      <c r="B50" s="438"/>
      <c r="C50" s="438"/>
      <c r="D50" s="439"/>
      <c r="E50" s="364"/>
      <c r="F50" s="365"/>
      <c r="G50" s="365"/>
      <c r="H50" s="437"/>
    </row>
    <row r="51" spans="1:8" s="361" customFormat="1" hidden="1" x14ac:dyDescent="0.25">
      <c r="A51" s="432">
        <v>20</v>
      </c>
      <c r="B51" s="434"/>
      <c r="C51" s="434"/>
      <c r="D51" s="435"/>
      <c r="E51" s="368"/>
      <c r="F51" s="368"/>
      <c r="G51" s="368"/>
      <c r="H51" s="436"/>
    </row>
    <row r="52" spans="1:8" s="361" customFormat="1" ht="13" hidden="1" thickBot="1" x14ac:dyDescent="0.3">
      <c r="A52" s="433"/>
      <c r="B52" s="438"/>
      <c r="C52" s="438"/>
      <c r="D52" s="439"/>
      <c r="E52" s="365"/>
      <c r="F52" s="365"/>
      <c r="G52" s="365"/>
      <c r="H52" s="437"/>
    </row>
    <row r="53" spans="1:8" s="361" customFormat="1" hidden="1" x14ac:dyDescent="0.25">
      <c r="A53" s="432">
        <v>21</v>
      </c>
      <c r="B53" s="434"/>
      <c r="C53" s="434"/>
      <c r="D53" s="435"/>
      <c r="E53" s="368"/>
      <c r="F53" s="368"/>
      <c r="G53" s="368"/>
      <c r="H53" s="436"/>
    </row>
    <row r="54" spans="1:8" s="361" customFormat="1" ht="13" hidden="1" thickBot="1" x14ac:dyDescent="0.3">
      <c r="A54" s="433"/>
      <c r="B54" s="438"/>
      <c r="C54" s="438"/>
      <c r="D54" s="439"/>
      <c r="E54" s="370"/>
      <c r="F54" s="370"/>
      <c r="G54" s="370"/>
      <c r="H54" s="437"/>
    </row>
    <row r="55" spans="1:8" s="361" customFormat="1" hidden="1" x14ac:dyDescent="0.25">
      <c r="A55" s="432">
        <v>22</v>
      </c>
      <c r="B55" s="434"/>
      <c r="C55" s="434"/>
      <c r="D55" s="435"/>
      <c r="E55" s="368"/>
      <c r="F55" s="368"/>
      <c r="G55" s="368"/>
      <c r="H55" s="436"/>
    </row>
    <row r="56" spans="1:8" s="361" customFormat="1" ht="13" hidden="1" thickBot="1" x14ac:dyDescent="0.3">
      <c r="A56" s="433"/>
      <c r="B56" s="438"/>
      <c r="C56" s="438"/>
      <c r="D56" s="439"/>
      <c r="E56" s="365"/>
      <c r="F56" s="365"/>
      <c r="G56" s="365"/>
      <c r="H56" s="437"/>
    </row>
    <row r="57" spans="1:8" s="361" customFormat="1" hidden="1" x14ac:dyDescent="0.25">
      <c r="A57" s="432">
        <v>23</v>
      </c>
      <c r="B57" s="434"/>
      <c r="C57" s="434"/>
      <c r="D57" s="435"/>
      <c r="E57" s="368"/>
      <c r="F57" s="368"/>
      <c r="G57" s="368"/>
      <c r="H57" s="436"/>
    </row>
    <row r="58" spans="1:8" s="361" customFormat="1" ht="13" hidden="1" thickBot="1" x14ac:dyDescent="0.3">
      <c r="A58" s="433"/>
      <c r="B58" s="438"/>
      <c r="C58" s="438"/>
      <c r="D58" s="439"/>
      <c r="E58" s="365"/>
      <c r="F58" s="365"/>
      <c r="G58" s="365"/>
      <c r="H58" s="437"/>
    </row>
    <row r="59" spans="1:8" s="361" customFormat="1" hidden="1" x14ac:dyDescent="0.25">
      <c r="A59" s="432">
        <v>24</v>
      </c>
      <c r="B59" s="434"/>
      <c r="C59" s="434"/>
      <c r="D59" s="435"/>
      <c r="E59" s="368"/>
      <c r="F59" s="368"/>
      <c r="G59" s="368"/>
      <c r="H59" s="436"/>
    </row>
    <row r="60" spans="1:8" s="361" customFormat="1" ht="13" hidden="1" thickBot="1" x14ac:dyDescent="0.3">
      <c r="A60" s="433"/>
      <c r="B60" s="438"/>
      <c r="C60" s="438"/>
      <c r="D60" s="439"/>
      <c r="E60" s="365"/>
      <c r="F60" s="365"/>
      <c r="G60" s="365"/>
      <c r="H60" s="437"/>
    </row>
    <row r="61" spans="1:8" s="361" customFormat="1" hidden="1" x14ac:dyDescent="0.25">
      <c r="A61" s="432">
        <v>25</v>
      </c>
      <c r="B61" s="434"/>
      <c r="C61" s="434"/>
      <c r="D61" s="435"/>
      <c r="E61" s="368"/>
      <c r="F61" s="368"/>
      <c r="G61" s="368"/>
      <c r="H61" s="436"/>
    </row>
    <row r="62" spans="1:8" s="361" customFormat="1" ht="13" hidden="1" thickBot="1" x14ac:dyDescent="0.3">
      <c r="A62" s="433"/>
      <c r="B62" s="438"/>
      <c r="C62" s="438"/>
      <c r="D62" s="439"/>
      <c r="E62" s="370"/>
      <c r="F62" s="370"/>
      <c r="G62" s="370"/>
      <c r="H62" s="437"/>
    </row>
    <row r="63" spans="1:8" s="361" customFormat="1" hidden="1" x14ac:dyDescent="0.25">
      <c r="A63" s="432">
        <v>26</v>
      </c>
      <c r="B63" s="434"/>
      <c r="C63" s="434"/>
      <c r="D63" s="435"/>
      <c r="E63" s="368"/>
      <c r="F63" s="368"/>
      <c r="G63" s="368"/>
      <c r="H63" s="436"/>
    </row>
    <row r="64" spans="1:8" s="361" customFormat="1" ht="13" hidden="1" thickBot="1" x14ac:dyDescent="0.3">
      <c r="A64" s="433"/>
      <c r="B64" s="438"/>
      <c r="C64" s="438"/>
      <c r="D64" s="439"/>
      <c r="E64" s="370"/>
      <c r="F64" s="370"/>
      <c r="G64" s="370"/>
      <c r="H64" s="437"/>
    </row>
    <row r="65" spans="1:8" s="373" customFormat="1" hidden="1" x14ac:dyDescent="0.25">
      <c r="A65" s="432">
        <v>27</v>
      </c>
      <c r="B65" s="434"/>
      <c r="C65" s="434"/>
      <c r="D65" s="435"/>
      <c r="E65" s="359"/>
      <c r="F65" s="359"/>
      <c r="G65" s="359"/>
      <c r="H65" s="436"/>
    </row>
    <row r="66" spans="1:8" s="373" customFormat="1" ht="13" hidden="1" thickBot="1" x14ac:dyDescent="0.3">
      <c r="A66" s="433"/>
      <c r="B66" s="438"/>
      <c r="C66" s="438"/>
      <c r="D66" s="439"/>
      <c r="E66" s="370"/>
      <c r="F66" s="370"/>
      <c r="G66" s="370"/>
      <c r="H66" s="437"/>
    </row>
    <row r="67" spans="1:8" s="373" customFormat="1" hidden="1" x14ac:dyDescent="0.25">
      <c r="A67" s="432">
        <v>28</v>
      </c>
      <c r="B67" s="434"/>
      <c r="C67" s="434"/>
      <c r="D67" s="435"/>
      <c r="E67" s="359"/>
      <c r="F67" s="359"/>
      <c r="G67" s="359"/>
      <c r="H67" s="436"/>
    </row>
    <row r="68" spans="1:8" s="373" customFormat="1" ht="13" hidden="1" thickBot="1" x14ac:dyDescent="0.3">
      <c r="A68" s="433"/>
      <c r="B68" s="438"/>
      <c r="C68" s="438"/>
      <c r="D68" s="439"/>
      <c r="E68" s="370"/>
      <c r="F68" s="370"/>
      <c r="G68" s="370"/>
      <c r="H68" s="437"/>
    </row>
    <row r="69" spans="1:8" s="373" customFormat="1" hidden="1" x14ac:dyDescent="0.25">
      <c r="A69" s="432">
        <v>29</v>
      </c>
      <c r="B69" s="434"/>
      <c r="C69" s="434"/>
      <c r="D69" s="435"/>
      <c r="E69" s="359"/>
      <c r="F69" s="359"/>
      <c r="G69" s="359"/>
      <c r="H69" s="436"/>
    </row>
    <row r="70" spans="1:8" s="373" customFormat="1" ht="13" hidden="1" thickBot="1" x14ac:dyDescent="0.3">
      <c r="A70" s="433"/>
      <c r="B70" s="438"/>
      <c r="C70" s="438"/>
      <c r="D70" s="439"/>
      <c r="E70" s="370"/>
      <c r="F70" s="370"/>
      <c r="G70" s="370"/>
      <c r="H70" s="437"/>
    </row>
    <row r="71" spans="1:8" s="373" customFormat="1" hidden="1" x14ac:dyDescent="0.25">
      <c r="A71" s="432">
        <v>30</v>
      </c>
      <c r="B71" s="434"/>
      <c r="C71" s="434"/>
      <c r="D71" s="435"/>
      <c r="E71" s="368"/>
      <c r="F71" s="368"/>
      <c r="G71" s="368"/>
      <c r="H71" s="436"/>
    </row>
    <row r="72" spans="1:8" s="373" customFormat="1" ht="13" hidden="1" thickBot="1" x14ac:dyDescent="0.3">
      <c r="A72" s="433"/>
      <c r="B72" s="438"/>
      <c r="C72" s="438"/>
      <c r="D72" s="439"/>
      <c r="E72" s="365"/>
      <c r="F72" s="365"/>
      <c r="G72" s="365"/>
      <c r="H72" s="437"/>
    </row>
    <row r="73" spans="1:8" s="373" customFormat="1" hidden="1" x14ac:dyDescent="0.25">
      <c r="A73" s="432">
        <v>31</v>
      </c>
      <c r="B73" s="434"/>
      <c r="C73" s="434"/>
      <c r="D73" s="435"/>
      <c r="E73" s="359"/>
      <c r="F73" s="359"/>
      <c r="G73" s="359"/>
      <c r="H73" s="436"/>
    </row>
    <row r="74" spans="1:8" s="373" customFormat="1" ht="13" hidden="1" thickBot="1" x14ac:dyDescent="0.3">
      <c r="A74" s="433"/>
      <c r="B74" s="438"/>
      <c r="C74" s="438"/>
      <c r="D74" s="439"/>
      <c r="E74" s="370"/>
      <c r="F74" s="370"/>
      <c r="G74" s="370"/>
      <c r="H74" s="437"/>
    </row>
    <row r="75" spans="1:8" s="373" customFormat="1" hidden="1" x14ac:dyDescent="0.25">
      <c r="A75" s="432">
        <v>32</v>
      </c>
      <c r="B75" s="434"/>
      <c r="C75" s="434"/>
      <c r="D75" s="435"/>
      <c r="E75" s="368"/>
      <c r="F75" s="368"/>
      <c r="G75" s="368"/>
      <c r="H75" s="436"/>
    </row>
    <row r="76" spans="1:8" s="373" customFormat="1" ht="13" hidden="1" thickBot="1" x14ac:dyDescent="0.3">
      <c r="A76" s="433"/>
      <c r="B76" s="438"/>
      <c r="C76" s="438"/>
      <c r="D76" s="439"/>
      <c r="E76" s="365"/>
      <c r="F76" s="365"/>
      <c r="G76" s="365"/>
      <c r="H76" s="437"/>
    </row>
    <row r="77" spans="1:8" x14ac:dyDescent="0.25">
      <c r="A77" s="374"/>
      <c r="B77" s="374"/>
      <c r="C77" s="375"/>
      <c r="D77" s="376"/>
      <c r="E77" s="376"/>
      <c r="F77" s="376"/>
      <c r="G77" s="376"/>
      <c r="H77" s="376"/>
    </row>
    <row r="78" spans="1:8" ht="12.75" customHeight="1" x14ac:dyDescent="0.25">
      <c r="A78" s="183" t="s">
        <v>59</v>
      </c>
      <c r="B78" s="183"/>
      <c r="C78" s="377"/>
      <c r="D78" s="450" t="s">
        <v>80</v>
      </c>
      <c r="E78" s="450"/>
      <c r="F78" s="173"/>
      <c r="G78" s="10"/>
      <c r="H78" s="338"/>
    </row>
    <row r="79" spans="1:8" ht="12.75" customHeight="1" x14ac:dyDescent="0.25">
      <c r="A79" s="52"/>
      <c r="B79" s="52"/>
      <c r="C79" s="378" t="s">
        <v>27</v>
      </c>
      <c r="D79" s="451" t="s">
        <v>28</v>
      </c>
      <c r="E79" s="451"/>
      <c r="F79" s="379"/>
      <c r="G79" s="10"/>
      <c r="H79" s="338"/>
    </row>
    <row r="80" spans="1:8" ht="12.75" hidden="1" customHeight="1" x14ac:dyDescent="0.25">
      <c r="A80" s="183" t="s">
        <v>60</v>
      </c>
      <c r="B80" s="183"/>
      <c r="C80" s="377"/>
      <c r="D80" s="450"/>
      <c r="E80" s="450"/>
      <c r="F80" s="173"/>
      <c r="G80" s="10"/>
      <c r="H80" s="338"/>
    </row>
    <row r="81" spans="1:15" ht="12.75" hidden="1" customHeight="1" x14ac:dyDescent="0.25">
      <c r="A81" s="52"/>
      <c r="B81" s="52"/>
      <c r="C81" s="378" t="s">
        <v>27</v>
      </c>
      <c r="D81" s="451" t="s">
        <v>28</v>
      </c>
      <c r="E81" s="451"/>
      <c r="F81" s="379"/>
      <c r="G81" s="10"/>
      <c r="H81" s="338"/>
    </row>
    <row r="82" spans="1:15" ht="12.75" customHeight="1" x14ac:dyDescent="0.25">
      <c r="A82" s="380"/>
      <c r="B82" s="380"/>
      <c r="C82" s="380"/>
      <c r="D82" s="4"/>
      <c r="E82" s="4"/>
      <c r="F82" s="4"/>
      <c r="G82" s="4"/>
      <c r="H82" s="4"/>
    </row>
    <row r="83" spans="1:15" s="12" customFormat="1" x14ac:dyDescent="0.25">
      <c r="A83" s="452"/>
      <c r="B83" s="452"/>
      <c r="C83" s="452"/>
      <c r="D83" s="452"/>
      <c r="E83" s="452"/>
      <c r="F83" s="452"/>
      <c r="G83" s="452"/>
      <c r="H83" s="452"/>
    </row>
    <row r="84" spans="1:15" s="12" customFormat="1" x14ac:dyDescent="0.25">
      <c r="A84" s="452"/>
      <c r="B84" s="452"/>
      <c r="C84" s="452"/>
      <c r="D84" s="452"/>
      <c r="E84" s="452"/>
      <c r="F84" s="452"/>
      <c r="G84" s="452"/>
      <c r="H84" s="452"/>
    </row>
    <row r="86" spans="1:15" s="6" customFormat="1" x14ac:dyDescent="0.25">
      <c r="A86" s="381"/>
      <c r="B86" s="381"/>
      <c r="C86" s="338"/>
      <c r="I86" s="338"/>
      <c r="J86" s="338"/>
      <c r="K86" s="338"/>
      <c r="L86" s="338"/>
      <c r="M86" s="338"/>
      <c r="N86" s="338"/>
      <c r="O86" s="338"/>
    </row>
    <row r="87" spans="1:15" s="6" customFormat="1" x14ac:dyDescent="0.25">
      <c r="A87" s="381"/>
      <c r="B87" s="381"/>
      <c r="C87" s="338"/>
      <c r="F87" s="376"/>
      <c r="I87" s="338"/>
      <c r="J87" s="338"/>
      <c r="K87" s="338"/>
      <c r="L87" s="338"/>
      <c r="M87" s="338"/>
      <c r="N87" s="338"/>
      <c r="O87" s="338"/>
    </row>
    <row r="88" spans="1:15" s="6" customFormat="1" x14ac:dyDescent="0.25">
      <c r="A88" s="381"/>
      <c r="B88" s="381"/>
      <c r="C88" s="338"/>
      <c r="F88" s="376"/>
      <c r="I88" s="338"/>
      <c r="J88" s="338"/>
      <c r="K88" s="338"/>
      <c r="L88" s="338"/>
      <c r="M88" s="338"/>
      <c r="N88" s="338"/>
      <c r="O88" s="338"/>
    </row>
    <row r="89" spans="1:15" s="6" customFormat="1" x14ac:dyDescent="0.25">
      <c r="A89" s="381"/>
      <c r="B89" s="381"/>
      <c r="C89" s="338"/>
      <c r="F89" s="376"/>
      <c r="I89" s="338"/>
      <c r="J89" s="338"/>
      <c r="K89" s="338"/>
      <c r="L89" s="338"/>
      <c r="M89" s="338"/>
      <c r="N89" s="338"/>
      <c r="O89" s="338"/>
    </row>
    <row r="90" spans="1:15" s="6" customFormat="1" x14ac:dyDescent="0.25">
      <c r="A90" s="381"/>
      <c r="B90" s="381"/>
      <c r="C90" s="338"/>
      <c r="F90" s="376"/>
      <c r="I90" s="338"/>
      <c r="J90" s="338"/>
      <c r="K90" s="338"/>
      <c r="L90" s="338"/>
      <c r="M90" s="338"/>
      <c r="N90" s="338"/>
      <c r="O90" s="338"/>
    </row>
    <row r="91" spans="1:15" s="6" customFormat="1" x14ac:dyDescent="0.25">
      <c r="A91" s="381"/>
      <c r="B91" s="381"/>
      <c r="C91" s="338"/>
      <c r="F91" s="376"/>
      <c r="I91" s="338"/>
      <c r="J91" s="338"/>
      <c r="K91" s="338"/>
      <c r="L91" s="338"/>
      <c r="M91" s="338"/>
      <c r="N91" s="338"/>
      <c r="O91" s="338"/>
    </row>
    <row r="92" spans="1:15" s="6" customFormat="1" x14ac:dyDescent="0.25">
      <c r="A92" s="381"/>
      <c r="B92" s="381"/>
      <c r="C92" s="338"/>
      <c r="F92" s="376"/>
      <c r="I92" s="338"/>
      <c r="J92" s="338"/>
      <c r="K92" s="338"/>
      <c r="L92" s="338"/>
      <c r="M92" s="338"/>
      <c r="N92" s="338"/>
      <c r="O92" s="338"/>
    </row>
    <row r="93" spans="1:15" s="6" customFormat="1" x14ac:dyDescent="0.25">
      <c r="A93" s="381"/>
      <c r="B93" s="381"/>
      <c r="C93" s="338"/>
      <c r="F93" s="376"/>
      <c r="I93" s="338"/>
      <c r="J93" s="338"/>
      <c r="K93" s="338"/>
      <c r="L93" s="338"/>
      <c r="M93" s="338"/>
      <c r="N93" s="338"/>
      <c r="O93" s="338"/>
    </row>
    <row r="94" spans="1:15" s="6" customFormat="1" x14ac:dyDescent="0.25">
      <c r="A94" s="381"/>
      <c r="B94" s="381"/>
      <c r="C94" s="338"/>
      <c r="F94" s="376"/>
      <c r="I94" s="338"/>
      <c r="J94" s="338"/>
      <c r="K94" s="338"/>
      <c r="L94" s="338"/>
      <c r="M94" s="338"/>
      <c r="N94" s="338"/>
      <c r="O94" s="338"/>
    </row>
    <row r="95" spans="1:15" s="6" customFormat="1" x14ac:dyDescent="0.25">
      <c r="A95" s="381"/>
      <c r="B95" s="381"/>
      <c r="C95" s="338"/>
      <c r="F95" s="376"/>
      <c r="I95" s="338"/>
      <c r="J95" s="338"/>
      <c r="K95" s="338"/>
      <c r="L95" s="338"/>
      <c r="M95" s="338"/>
      <c r="N95" s="338"/>
      <c r="O95" s="338"/>
    </row>
    <row r="96" spans="1:15" s="6" customFormat="1" x14ac:dyDescent="0.25">
      <c r="A96" s="381"/>
      <c r="B96" s="381"/>
      <c r="C96" s="338"/>
      <c r="F96" s="376"/>
      <c r="I96" s="338"/>
      <c r="J96" s="338"/>
      <c r="K96" s="338"/>
      <c r="L96" s="338"/>
      <c r="M96" s="338"/>
      <c r="N96" s="338"/>
      <c r="O96" s="338"/>
    </row>
    <row r="97" spans="1:15" s="6" customFormat="1" x14ac:dyDescent="0.25">
      <c r="A97" s="381"/>
      <c r="B97" s="381"/>
      <c r="C97" s="338"/>
      <c r="F97" s="376"/>
      <c r="I97" s="338"/>
      <c r="J97" s="338"/>
      <c r="K97" s="338"/>
      <c r="L97" s="338"/>
      <c r="M97" s="338"/>
      <c r="N97" s="338"/>
      <c r="O97" s="338"/>
    </row>
    <row r="98" spans="1:15" s="6" customFormat="1" x14ac:dyDescent="0.25">
      <c r="A98" s="381"/>
      <c r="B98" s="381"/>
      <c r="C98" s="338"/>
      <c r="F98" s="376"/>
      <c r="I98" s="338"/>
      <c r="J98" s="338"/>
      <c r="K98" s="338"/>
      <c r="L98" s="338"/>
      <c r="M98" s="338"/>
      <c r="N98" s="338"/>
      <c r="O98" s="338"/>
    </row>
    <row r="99" spans="1:15" s="6" customFormat="1" x14ac:dyDescent="0.25">
      <c r="A99" s="381"/>
      <c r="B99" s="381"/>
      <c r="C99" s="338"/>
      <c r="F99" s="376"/>
      <c r="I99" s="338"/>
      <c r="J99" s="338"/>
      <c r="K99" s="338"/>
      <c r="L99" s="338"/>
      <c r="M99" s="338"/>
      <c r="N99" s="338"/>
      <c r="O99" s="338"/>
    </row>
    <row r="100" spans="1:15" s="6" customFormat="1" x14ac:dyDescent="0.25">
      <c r="A100" s="381"/>
      <c r="B100" s="381"/>
      <c r="C100" s="338"/>
      <c r="F100" s="376"/>
      <c r="I100" s="338"/>
      <c r="J100" s="338"/>
      <c r="K100" s="338"/>
      <c r="L100" s="338"/>
      <c r="M100" s="338"/>
      <c r="N100" s="338"/>
      <c r="O100" s="338"/>
    </row>
    <row r="101" spans="1:15" s="6" customFormat="1" x14ac:dyDescent="0.25">
      <c r="A101" s="381"/>
      <c r="B101" s="381"/>
      <c r="C101" s="338"/>
      <c r="F101" s="376"/>
      <c r="I101" s="338"/>
      <c r="J101" s="338"/>
      <c r="K101" s="338"/>
      <c r="L101" s="338"/>
      <c r="M101" s="338"/>
      <c r="N101" s="338"/>
      <c r="O101" s="338"/>
    </row>
    <row r="102" spans="1:15" s="6" customFormat="1" x14ac:dyDescent="0.25">
      <c r="A102" s="381"/>
      <c r="B102" s="381"/>
      <c r="C102" s="338"/>
      <c r="F102" s="376"/>
      <c r="I102" s="338"/>
      <c r="J102" s="338"/>
      <c r="K102" s="338"/>
      <c r="L102" s="338"/>
      <c r="M102" s="338"/>
      <c r="N102" s="338"/>
      <c r="O102" s="338"/>
    </row>
    <row r="103" spans="1:15" s="6" customFormat="1" x14ac:dyDescent="0.25">
      <c r="A103" s="381"/>
      <c r="B103" s="381"/>
      <c r="C103" s="338"/>
      <c r="F103" s="376"/>
      <c r="I103" s="338"/>
      <c r="J103" s="338"/>
      <c r="K103" s="338"/>
      <c r="L103" s="338"/>
      <c r="M103" s="338"/>
      <c r="N103" s="338"/>
      <c r="O103" s="338"/>
    </row>
    <row r="104" spans="1:15" s="6" customFormat="1" x14ac:dyDescent="0.25">
      <c r="A104" s="381"/>
      <c r="B104" s="381"/>
      <c r="C104" s="338"/>
      <c r="F104" s="376"/>
      <c r="I104" s="338"/>
      <c r="J104" s="338"/>
      <c r="K104" s="338"/>
      <c r="L104" s="338"/>
      <c r="M104" s="338"/>
      <c r="N104" s="338"/>
      <c r="O104" s="338"/>
    </row>
    <row r="105" spans="1:15" s="6" customFormat="1" x14ac:dyDescent="0.25">
      <c r="A105" s="381"/>
      <c r="B105" s="381"/>
      <c r="C105" s="338"/>
      <c r="F105" s="376"/>
      <c r="I105" s="338"/>
      <c r="J105" s="338"/>
      <c r="K105" s="338"/>
      <c r="L105" s="338"/>
      <c r="M105" s="338"/>
      <c r="N105" s="338"/>
      <c r="O105" s="338"/>
    </row>
    <row r="106" spans="1:15" s="6" customFormat="1" x14ac:dyDescent="0.25">
      <c r="A106" s="381"/>
      <c r="B106" s="381"/>
      <c r="C106" s="338"/>
      <c r="F106" s="376"/>
      <c r="I106" s="338"/>
      <c r="J106" s="338"/>
      <c r="K106" s="338"/>
      <c r="L106" s="338"/>
      <c r="M106" s="338"/>
      <c r="N106" s="338"/>
      <c r="O106" s="338"/>
    </row>
    <row r="107" spans="1:15" s="6" customFormat="1" x14ac:dyDescent="0.25">
      <c r="A107" s="381"/>
      <c r="B107" s="381"/>
      <c r="C107" s="338"/>
      <c r="F107" s="376"/>
      <c r="I107" s="338"/>
      <c r="J107" s="338"/>
      <c r="K107" s="338"/>
      <c r="L107" s="338"/>
      <c r="M107" s="338"/>
      <c r="N107" s="338"/>
      <c r="O107" s="338"/>
    </row>
    <row r="108" spans="1:15" s="6" customFormat="1" x14ac:dyDescent="0.25">
      <c r="A108" s="381"/>
      <c r="B108" s="381"/>
      <c r="C108" s="338"/>
      <c r="F108" s="376"/>
      <c r="I108" s="338"/>
      <c r="J108" s="338"/>
      <c r="K108" s="338"/>
      <c r="L108" s="338"/>
      <c r="M108" s="338"/>
      <c r="N108" s="338"/>
      <c r="O108" s="338"/>
    </row>
    <row r="109" spans="1:15" s="6" customFormat="1" x14ac:dyDescent="0.25">
      <c r="A109" s="381"/>
      <c r="B109" s="381"/>
      <c r="C109" s="338"/>
      <c r="F109" s="376"/>
      <c r="I109" s="338"/>
      <c r="J109" s="338"/>
      <c r="K109" s="338"/>
      <c r="L109" s="338"/>
      <c r="M109" s="338"/>
      <c r="N109" s="338"/>
      <c r="O109" s="338"/>
    </row>
    <row r="110" spans="1:15" s="6" customFormat="1" x14ac:dyDescent="0.25">
      <c r="A110" s="381"/>
      <c r="B110" s="381"/>
      <c r="C110" s="338"/>
      <c r="F110" s="376"/>
      <c r="I110" s="338"/>
      <c r="J110" s="338"/>
      <c r="K110" s="338"/>
      <c r="L110" s="338"/>
      <c r="M110" s="338"/>
      <c r="N110" s="338"/>
      <c r="O110" s="338"/>
    </row>
    <row r="111" spans="1:15" s="6" customFormat="1" x14ac:dyDescent="0.25">
      <c r="A111" s="381"/>
      <c r="B111" s="381"/>
      <c r="C111" s="338"/>
      <c r="F111" s="376"/>
      <c r="I111" s="338"/>
      <c r="J111" s="338"/>
      <c r="K111" s="338"/>
      <c r="L111" s="338"/>
      <c r="M111" s="338"/>
      <c r="N111" s="338"/>
      <c r="O111" s="338"/>
    </row>
    <row r="112" spans="1:15" s="6" customFormat="1" x14ac:dyDescent="0.25">
      <c r="A112" s="381"/>
      <c r="B112" s="381"/>
      <c r="C112" s="338"/>
      <c r="F112" s="376"/>
      <c r="I112" s="338"/>
      <c r="J112" s="338"/>
      <c r="K112" s="338"/>
      <c r="L112" s="338"/>
      <c r="M112" s="338"/>
      <c r="N112" s="338"/>
      <c r="O112" s="338"/>
    </row>
    <row r="113" spans="1:15" s="6" customFormat="1" x14ac:dyDescent="0.25">
      <c r="A113" s="381"/>
      <c r="B113" s="381"/>
      <c r="C113" s="338"/>
      <c r="F113" s="376"/>
      <c r="I113" s="338"/>
      <c r="J113" s="338"/>
      <c r="K113" s="338"/>
      <c r="L113" s="338"/>
      <c r="M113" s="338"/>
      <c r="N113" s="338"/>
      <c r="O113" s="338"/>
    </row>
    <row r="114" spans="1:15" s="6" customFormat="1" x14ac:dyDescent="0.25">
      <c r="A114" s="381"/>
      <c r="B114" s="381"/>
      <c r="C114" s="338"/>
      <c r="F114" s="376"/>
      <c r="I114" s="338"/>
      <c r="J114" s="338"/>
      <c r="K114" s="338"/>
      <c r="L114" s="338"/>
      <c r="M114" s="338"/>
      <c r="N114" s="338"/>
      <c r="O114" s="338"/>
    </row>
    <row r="115" spans="1:15" s="6" customFormat="1" x14ac:dyDescent="0.25">
      <c r="A115" s="381"/>
      <c r="B115" s="381"/>
      <c r="C115" s="338"/>
      <c r="F115" s="376"/>
      <c r="I115" s="338"/>
      <c r="J115" s="338"/>
      <c r="K115" s="338"/>
      <c r="L115" s="338"/>
      <c r="M115" s="338"/>
      <c r="N115" s="338"/>
      <c r="O115" s="338"/>
    </row>
    <row r="116" spans="1:15" s="6" customFormat="1" x14ac:dyDescent="0.25">
      <c r="A116" s="381"/>
      <c r="B116" s="381"/>
      <c r="C116" s="338"/>
      <c r="F116" s="376"/>
      <c r="I116" s="338"/>
      <c r="J116" s="338"/>
      <c r="K116" s="338"/>
      <c r="L116" s="338"/>
      <c r="M116" s="338"/>
      <c r="N116" s="338"/>
      <c r="O116" s="338"/>
    </row>
    <row r="117" spans="1:15" s="6" customFormat="1" x14ac:dyDescent="0.25">
      <c r="A117" s="381"/>
      <c r="B117" s="381"/>
      <c r="C117" s="338"/>
      <c r="F117" s="376"/>
      <c r="I117" s="338"/>
      <c r="J117" s="338"/>
      <c r="K117" s="338"/>
      <c r="L117" s="338"/>
      <c r="M117" s="338"/>
      <c r="N117" s="338"/>
      <c r="O117" s="338"/>
    </row>
    <row r="118" spans="1:15" s="6" customFormat="1" x14ac:dyDescent="0.25">
      <c r="A118" s="381"/>
      <c r="B118" s="381"/>
      <c r="C118" s="338"/>
      <c r="F118" s="376"/>
      <c r="I118" s="338"/>
      <c r="J118" s="338"/>
      <c r="K118" s="338"/>
      <c r="L118" s="338"/>
      <c r="M118" s="338"/>
      <c r="N118" s="338"/>
      <c r="O118" s="338"/>
    </row>
    <row r="119" spans="1:15" s="6" customFormat="1" x14ac:dyDescent="0.25">
      <c r="A119" s="381"/>
      <c r="B119" s="381"/>
      <c r="C119" s="338"/>
      <c r="F119" s="376"/>
      <c r="I119" s="338"/>
      <c r="J119" s="338"/>
      <c r="K119" s="338"/>
      <c r="L119" s="338"/>
      <c r="M119" s="338"/>
      <c r="N119" s="338"/>
      <c r="O119" s="338"/>
    </row>
    <row r="120" spans="1:15" s="6" customFormat="1" x14ac:dyDescent="0.25">
      <c r="A120" s="381"/>
      <c r="B120" s="381"/>
      <c r="C120" s="338"/>
      <c r="F120" s="376"/>
      <c r="I120" s="338"/>
      <c r="J120" s="338"/>
      <c r="K120" s="338"/>
      <c r="L120" s="338"/>
      <c r="M120" s="338"/>
      <c r="N120" s="338"/>
      <c r="O120" s="338"/>
    </row>
    <row r="121" spans="1:15" s="6" customFormat="1" x14ac:dyDescent="0.25">
      <c r="A121" s="381"/>
      <c r="B121" s="381"/>
      <c r="C121" s="338"/>
      <c r="F121" s="376"/>
      <c r="I121" s="338"/>
      <c r="J121" s="338"/>
      <c r="K121" s="338"/>
      <c r="L121" s="338"/>
      <c r="M121" s="338"/>
      <c r="N121" s="338"/>
      <c r="O121" s="338"/>
    </row>
    <row r="122" spans="1:15" s="6" customFormat="1" x14ac:dyDescent="0.25">
      <c r="A122" s="381"/>
      <c r="B122" s="381"/>
      <c r="C122" s="338"/>
      <c r="F122" s="376"/>
      <c r="I122" s="338"/>
      <c r="J122" s="338"/>
      <c r="K122" s="338"/>
      <c r="L122" s="338"/>
      <c r="M122" s="338"/>
      <c r="N122" s="338"/>
      <c r="O122" s="338"/>
    </row>
    <row r="123" spans="1:15" s="6" customFormat="1" x14ac:dyDescent="0.25">
      <c r="A123" s="381"/>
      <c r="B123" s="381"/>
      <c r="C123" s="338"/>
      <c r="F123" s="376"/>
      <c r="I123" s="338"/>
      <c r="J123" s="338"/>
      <c r="K123" s="338"/>
      <c r="L123" s="338"/>
      <c r="M123" s="338"/>
      <c r="N123" s="338"/>
      <c r="O123" s="338"/>
    </row>
    <row r="124" spans="1:15" s="6" customFormat="1" x14ac:dyDescent="0.25">
      <c r="A124" s="381"/>
      <c r="B124" s="381"/>
      <c r="C124" s="338"/>
      <c r="F124" s="376"/>
      <c r="I124" s="338"/>
      <c r="J124" s="338"/>
      <c r="K124" s="338"/>
      <c r="L124" s="338"/>
      <c r="M124" s="338"/>
      <c r="N124" s="338"/>
      <c r="O124" s="338"/>
    </row>
    <row r="125" spans="1:15" s="6" customFormat="1" x14ac:dyDescent="0.25">
      <c r="A125" s="381"/>
      <c r="B125" s="381"/>
      <c r="C125" s="338"/>
      <c r="F125" s="376"/>
      <c r="I125" s="338"/>
      <c r="J125" s="338"/>
      <c r="K125" s="338"/>
      <c r="L125" s="338"/>
      <c r="M125" s="338"/>
      <c r="N125" s="338"/>
      <c r="O125" s="338"/>
    </row>
    <row r="126" spans="1:15" s="6" customFormat="1" x14ac:dyDescent="0.25">
      <c r="A126" s="381"/>
      <c r="B126" s="381"/>
      <c r="C126" s="338"/>
      <c r="F126" s="376"/>
      <c r="I126" s="338"/>
      <c r="J126" s="338"/>
      <c r="K126" s="338"/>
      <c r="L126" s="338"/>
      <c r="M126" s="338"/>
      <c r="N126" s="338"/>
      <c r="O126" s="338"/>
    </row>
    <row r="127" spans="1:15" s="6" customFormat="1" x14ac:dyDescent="0.25">
      <c r="A127" s="381"/>
      <c r="B127" s="381"/>
      <c r="C127" s="338"/>
      <c r="F127" s="376"/>
      <c r="I127" s="338"/>
      <c r="J127" s="338"/>
      <c r="K127" s="338"/>
      <c r="L127" s="338"/>
      <c r="M127" s="338"/>
      <c r="N127" s="338"/>
      <c r="O127" s="338"/>
    </row>
    <row r="128" spans="1:15" s="6" customFormat="1" x14ac:dyDescent="0.25">
      <c r="A128" s="381"/>
      <c r="B128" s="381"/>
      <c r="C128" s="338"/>
      <c r="F128" s="376"/>
      <c r="I128" s="338"/>
      <c r="J128" s="338"/>
      <c r="K128" s="338"/>
      <c r="L128" s="338"/>
      <c r="M128" s="338"/>
      <c r="N128" s="338"/>
      <c r="O128" s="338"/>
    </row>
    <row r="129" spans="1:15" s="6" customFormat="1" x14ac:dyDescent="0.25">
      <c r="A129" s="381"/>
      <c r="B129" s="381"/>
      <c r="C129" s="338"/>
      <c r="F129" s="376"/>
      <c r="I129" s="338"/>
      <c r="J129" s="338"/>
      <c r="K129" s="338"/>
      <c r="L129" s="338"/>
      <c r="M129" s="338"/>
      <c r="N129" s="338"/>
      <c r="O129" s="338"/>
    </row>
    <row r="130" spans="1:15" s="6" customFormat="1" x14ac:dyDescent="0.25">
      <c r="A130" s="381"/>
      <c r="B130" s="381"/>
      <c r="C130" s="338"/>
      <c r="F130" s="376"/>
      <c r="I130" s="338"/>
      <c r="J130" s="338"/>
      <c r="K130" s="338"/>
      <c r="L130" s="338"/>
      <c r="M130" s="338"/>
      <c r="N130" s="338"/>
      <c r="O130" s="338"/>
    </row>
    <row r="131" spans="1:15" s="6" customFormat="1" x14ac:dyDescent="0.25">
      <c r="A131" s="381"/>
      <c r="B131" s="381"/>
      <c r="C131" s="338"/>
      <c r="F131" s="376"/>
      <c r="I131" s="338"/>
      <c r="J131" s="338"/>
      <c r="K131" s="338"/>
      <c r="L131" s="338"/>
      <c r="M131" s="338"/>
      <c r="N131" s="338"/>
      <c r="O131" s="338"/>
    </row>
    <row r="132" spans="1:15" s="6" customFormat="1" x14ac:dyDescent="0.25">
      <c r="A132" s="381"/>
      <c r="B132" s="381"/>
      <c r="C132" s="338"/>
      <c r="F132" s="376"/>
      <c r="I132" s="338"/>
      <c r="J132" s="338"/>
      <c r="K132" s="338"/>
      <c r="L132" s="338"/>
      <c r="M132" s="338"/>
      <c r="N132" s="338"/>
      <c r="O132" s="338"/>
    </row>
    <row r="133" spans="1:15" s="6" customFormat="1" x14ac:dyDescent="0.25">
      <c r="A133" s="381"/>
      <c r="B133" s="381"/>
      <c r="C133" s="338"/>
      <c r="F133" s="376"/>
      <c r="I133" s="338"/>
      <c r="J133" s="338"/>
      <c r="K133" s="338"/>
      <c r="L133" s="338"/>
      <c r="M133" s="338"/>
      <c r="N133" s="338"/>
      <c r="O133" s="338"/>
    </row>
    <row r="134" spans="1:15" s="6" customFormat="1" x14ac:dyDescent="0.25">
      <c r="A134" s="381"/>
      <c r="B134" s="381"/>
      <c r="C134" s="338"/>
      <c r="F134" s="376"/>
      <c r="I134" s="338"/>
      <c r="J134" s="338"/>
      <c r="K134" s="338"/>
      <c r="L134" s="338"/>
      <c r="M134" s="338"/>
      <c r="N134" s="338"/>
      <c r="O134" s="338"/>
    </row>
    <row r="135" spans="1:15" s="6" customFormat="1" x14ac:dyDescent="0.25">
      <c r="A135" s="381"/>
      <c r="B135" s="381"/>
      <c r="C135" s="338"/>
      <c r="F135" s="376"/>
      <c r="I135" s="338"/>
      <c r="J135" s="338"/>
      <c r="K135" s="338"/>
      <c r="L135" s="338"/>
      <c r="M135" s="338"/>
      <c r="N135" s="338"/>
      <c r="O135" s="338"/>
    </row>
    <row r="136" spans="1:15" s="6" customFormat="1" x14ac:dyDescent="0.25">
      <c r="A136" s="381"/>
      <c r="B136" s="381"/>
      <c r="C136" s="338"/>
      <c r="F136" s="376"/>
      <c r="I136" s="338"/>
      <c r="J136" s="338"/>
      <c r="K136" s="338"/>
      <c r="L136" s="338"/>
      <c r="M136" s="338"/>
      <c r="N136" s="338"/>
      <c r="O136" s="338"/>
    </row>
    <row r="137" spans="1:15" s="6" customFormat="1" x14ac:dyDescent="0.25">
      <c r="A137" s="381"/>
      <c r="B137" s="381"/>
      <c r="C137" s="338"/>
      <c r="F137" s="376"/>
      <c r="I137" s="338"/>
      <c r="J137" s="338"/>
      <c r="K137" s="338"/>
      <c r="L137" s="338"/>
      <c r="M137" s="338"/>
      <c r="N137" s="338"/>
      <c r="O137" s="338"/>
    </row>
    <row r="138" spans="1:15" s="6" customFormat="1" x14ac:dyDescent="0.25">
      <c r="A138" s="381"/>
      <c r="B138" s="381"/>
      <c r="C138" s="338"/>
      <c r="F138" s="376"/>
      <c r="I138" s="338"/>
      <c r="J138" s="338"/>
      <c r="K138" s="338"/>
      <c r="L138" s="338"/>
      <c r="M138" s="338"/>
      <c r="N138" s="338"/>
      <c r="O138" s="338"/>
    </row>
    <row r="139" spans="1:15" s="6" customFormat="1" x14ac:dyDescent="0.25">
      <c r="A139" s="381"/>
      <c r="B139" s="381"/>
      <c r="C139" s="338"/>
      <c r="F139" s="376"/>
      <c r="I139" s="338"/>
      <c r="J139" s="338"/>
      <c r="K139" s="338"/>
      <c r="L139" s="338"/>
      <c r="M139" s="338"/>
      <c r="N139" s="338"/>
      <c r="O139" s="338"/>
    </row>
    <row r="140" spans="1:15" s="6" customFormat="1" x14ac:dyDescent="0.25">
      <c r="A140" s="381"/>
      <c r="B140" s="381"/>
      <c r="C140" s="338"/>
      <c r="F140" s="376"/>
      <c r="I140" s="338"/>
      <c r="J140" s="338"/>
      <c r="K140" s="338"/>
      <c r="L140" s="338"/>
      <c r="M140" s="338"/>
      <c r="N140" s="338"/>
      <c r="O140" s="338"/>
    </row>
    <row r="141" spans="1:15" s="6" customFormat="1" x14ac:dyDescent="0.25">
      <c r="A141" s="381"/>
      <c r="B141" s="381"/>
      <c r="C141" s="338"/>
      <c r="F141" s="376"/>
      <c r="I141" s="338"/>
      <c r="J141" s="338"/>
      <c r="K141" s="338"/>
      <c r="L141" s="338"/>
      <c r="M141" s="338"/>
      <c r="N141" s="338"/>
      <c r="O141" s="338"/>
    </row>
    <row r="142" spans="1:15" s="6" customFormat="1" x14ac:dyDescent="0.25">
      <c r="A142" s="381"/>
      <c r="B142" s="381"/>
      <c r="C142" s="338"/>
      <c r="F142" s="376"/>
      <c r="I142" s="338"/>
      <c r="J142" s="338"/>
      <c r="K142" s="338"/>
      <c r="L142" s="338"/>
      <c r="M142" s="338"/>
      <c r="N142" s="338"/>
      <c r="O142" s="338"/>
    </row>
    <row r="143" spans="1:15" s="6" customFormat="1" x14ac:dyDescent="0.25">
      <c r="A143" s="381"/>
      <c r="B143" s="381"/>
      <c r="C143" s="338"/>
      <c r="F143" s="376"/>
      <c r="I143" s="338"/>
      <c r="J143" s="338"/>
      <c r="K143" s="338"/>
      <c r="L143" s="338"/>
      <c r="M143" s="338"/>
      <c r="N143" s="338"/>
      <c r="O143" s="338"/>
    </row>
    <row r="144" spans="1:15" s="6" customFormat="1" x14ac:dyDescent="0.25">
      <c r="A144" s="381"/>
      <c r="B144" s="381"/>
      <c r="C144" s="338"/>
      <c r="F144" s="376"/>
      <c r="I144" s="338"/>
      <c r="J144" s="338"/>
      <c r="K144" s="338"/>
      <c r="L144" s="338"/>
      <c r="M144" s="338"/>
      <c r="N144" s="338"/>
      <c r="O144" s="338"/>
    </row>
    <row r="145" spans="1:15" s="6" customFormat="1" x14ac:dyDescent="0.25">
      <c r="A145" s="381"/>
      <c r="B145" s="381"/>
      <c r="C145" s="338"/>
      <c r="F145" s="376"/>
      <c r="I145" s="338"/>
      <c r="J145" s="338"/>
      <c r="K145" s="338"/>
      <c r="L145" s="338"/>
      <c r="M145" s="338"/>
      <c r="N145" s="338"/>
      <c r="O145" s="338"/>
    </row>
    <row r="146" spans="1:15" s="6" customFormat="1" x14ac:dyDescent="0.25">
      <c r="A146" s="381"/>
      <c r="B146" s="381"/>
      <c r="C146" s="338"/>
      <c r="F146" s="376"/>
      <c r="I146" s="338"/>
      <c r="J146" s="338"/>
      <c r="K146" s="338"/>
      <c r="L146" s="338"/>
      <c r="M146" s="338"/>
      <c r="N146" s="338"/>
      <c r="O146" s="338"/>
    </row>
    <row r="147" spans="1:15" s="6" customFormat="1" x14ac:dyDescent="0.25">
      <c r="A147" s="381"/>
      <c r="B147" s="381"/>
      <c r="C147" s="338"/>
      <c r="F147" s="376"/>
      <c r="I147" s="338"/>
      <c r="J147" s="338"/>
      <c r="K147" s="338"/>
      <c r="L147" s="338"/>
      <c r="M147" s="338"/>
      <c r="N147" s="338"/>
      <c r="O147" s="338"/>
    </row>
    <row r="148" spans="1:15" s="6" customFormat="1" x14ac:dyDescent="0.25">
      <c r="A148" s="381"/>
      <c r="B148" s="381"/>
      <c r="C148" s="338"/>
      <c r="F148" s="376"/>
      <c r="I148" s="338"/>
      <c r="J148" s="338"/>
      <c r="K148" s="338"/>
      <c r="L148" s="338"/>
      <c r="M148" s="338"/>
      <c r="N148" s="338"/>
      <c r="O148" s="338"/>
    </row>
    <row r="149" spans="1:15" s="6" customFormat="1" x14ac:dyDescent="0.25">
      <c r="A149" s="381"/>
      <c r="B149" s="381"/>
      <c r="C149" s="338"/>
      <c r="F149" s="376"/>
      <c r="I149" s="338"/>
      <c r="J149" s="338"/>
      <c r="K149" s="338"/>
      <c r="L149" s="338"/>
      <c r="M149" s="338"/>
      <c r="N149" s="338"/>
      <c r="O149" s="338"/>
    </row>
    <row r="150" spans="1:15" s="6" customFormat="1" x14ac:dyDescent="0.25">
      <c r="A150" s="381"/>
      <c r="B150" s="381"/>
      <c r="C150" s="338"/>
      <c r="F150" s="376"/>
      <c r="I150" s="338"/>
      <c r="J150" s="338"/>
      <c r="K150" s="338"/>
      <c r="L150" s="338"/>
      <c r="M150" s="338"/>
      <c r="N150" s="338"/>
      <c r="O150" s="338"/>
    </row>
    <row r="151" spans="1:15" s="6" customFormat="1" x14ac:dyDescent="0.25">
      <c r="A151" s="381"/>
      <c r="B151" s="381"/>
      <c r="C151" s="338"/>
      <c r="F151" s="376"/>
      <c r="I151" s="338"/>
      <c r="J151" s="338"/>
      <c r="K151" s="338"/>
      <c r="L151" s="338"/>
      <c r="M151" s="338"/>
      <c r="N151" s="338"/>
      <c r="O151" s="338"/>
    </row>
    <row r="152" spans="1:15" s="6" customFormat="1" x14ac:dyDescent="0.25">
      <c r="A152" s="381"/>
      <c r="B152" s="381"/>
      <c r="C152" s="338"/>
      <c r="F152" s="376"/>
      <c r="I152" s="338"/>
      <c r="J152" s="338"/>
      <c r="K152" s="338"/>
      <c r="L152" s="338"/>
      <c r="M152" s="338"/>
      <c r="N152" s="338"/>
      <c r="O152" s="338"/>
    </row>
    <row r="153" spans="1:15" s="6" customFormat="1" x14ac:dyDescent="0.25">
      <c r="A153" s="381"/>
      <c r="B153" s="381"/>
      <c r="C153" s="338"/>
      <c r="F153" s="376"/>
      <c r="I153" s="338"/>
      <c r="J153" s="338"/>
      <c r="K153" s="338"/>
      <c r="L153" s="338"/>
      <c r="M153" s="338"/>
      <c r="N153" s="338"/>
      <c r="O153" s="338"/>
    </row>
    <row r="154" spans="1:15" s="6" customFormat="1" x14ac:dyDescent="0.25">
      <c r="A154" s="381"/>
      <c r="B154" s="381"/>
      <c r="C154" s="338"/>
      <c r="F154" s="376"/>
      <c r="I154" s="338"/>
      <c r="J154" s="338"/>
      <c r="K154" s="338"/>
      <c r="L154" s="338"/>
      <c r="M154" s="338"/>
      <c r="N154" s="338"/>
      <c r="O154" s="338"/>
    </row>
    <row r="155" spans="1:15" s="6" customFormat="1" x14ac:dyDescent="0.25">
      <c r="A155" s="381"/>
      <c r="B155" s="381"/>
      <c r="C155" s="338"/>
      <c r="F155" s="376"/>
      <c r="I155" s="338"/>
      <c r="J155" s="338"/>
      <c r="K155" s="338"/>
      <c r="L155" s="338"/>
      <c r="M155" s="338"/>
      <c r="N155" s="338"/>
      <c r="O155" s="338"/>
    </row>
    <row r="156" spans="1:15" s="6" customFormat="1" x14ac:dyDescent="0.25">
      <c r="A156" s="381"/>
      <c r="B156" s="381"/>
      <c r="C156" s="338"/>
      <c r="F156" s="376"/>
      <c r="I156" s="338"/>
      <c r="J156" s="338"/>
      <c r="K156" s="338"/>
      <c r="L156" s="338"/>
      <c r="M156" s="338"/>
      <c r="N156" s="338"/>
      <c r="O156" s="338"/>
    </row>
    <row r="157" spans="1:15" s="6" customFormat="1" x14ac:dyDescent="0.25">
      <c r="A157" s="381"/>
      <c r="B157" s="381"/>
      <c r="C157" s="338"/>
      <c r="F157" s="376"/>
      <c r="I157" s="338"/>
      <c r="J157" s="338"/>
      <c r="K157" s="338"/>
      <c r="L157" s="338"/>
      <c r="M157" s="338"/>
      <c r="N157" s="338"/>
      <c r="O157" s="338"/>
    </row>
    <row r="158" spans="1:15" s="6" customFormat="1" x14ac:dyDescent="0.25">
      <c r="A158" s="381"/>
      <c r="B158" s="381"/>
      <c r="C158" s="338"/>
      <c r="F158" s="376"/>
      <c r="I158" s="338"/>
      <c r="J158" s="338"/>
      <c r="K158" s="338"/>
      <c r="L158" s="338"/>
      <c r="M158" s="338"/>
      <c r="N158" s="338"/>
      <c r="O158" s="338"/>
    </row>
    <row r="159" spans="1:15" s="6" customFormat="1" x14ac:dyDescent="0.25">
      <c r="A159" s="381"/>
      <c r="B159" s="381"/>
      <c r="C159" s="338"/>
      <c r="F159" s="376"/>
      <c r="I159" s="338"/>
      <c r="J159" s="338"/>
      <c r="K159" s="338"/>
      <c r="L159" s="338"/>
      <c r="M159" s="338"/>
      <c r="N159" s="338"/>
      <c r="O159" s="338"/>
    </row>
    <row r="160" spans="1:15" s="6" customFormat="1" x14ac:dyDescent="0.25">
      <c r="A160" s="381"/>
      <c r="B160" s="381"/>
      <c r="C160" s="338"/>
      <c r="F160" s="376"/>
      <c r="I160" s="338"/>
      <c r="J160" s="338"/>
      <c r="K160" s="338"/>
      <c r="L160" s="338"/>
      <c r="M160" s="338"/>
      <c r="N160" s="338"/>
      <c r="O160" s="338"/>
    </row>
    <row r="161" spans="1:15" s="6" customFormat="1" x14ac:dyDescent="0.25">
      <c r="A161" s="381"/>
      <c r="B161" s="381"/>
      <c r="C161" s="338"/>
      <c r="F161" s="376"/>
      <c r="I161" s="338"/>
      <c r="J161" s="338"/>
      <c r="K161" s="338"/>
      <c r="L161" s="338"/>
      <c r="M161" s="338"/>
      <c r="N161" s="338"/>
      <c r="O161" s="338"/>
    </row>
    <row r="162" spans="1:15" s="6" customFormat="1" x14ac:dyDescent="0.25">
      <c r="A162" s="381"/>
      <c r="B162" s="381"/>
      <c r="C162" s="338"/>
      <c r="F162" s="376"/>
      <c r="I162" s="338"/>
      <c r="J162" s="338"/>
      <c r="K162" s="338"/>
      <c r="L162" s="338"/>
      <c r="M162" s="338"/>
      <c r="N162" s="338"/>
      <c r="O162" s="338"/>
    </row>
    <row r="163" spans="1:15" s="6" customFormat="1" x14ac:dyDescent="0.25">
      <c r="A163" s="381"/>
      <c r="B163" s="381"/>
      <c r="C163" s="338"/>
      <c r="F163" s="376"/>
      <c r="I163" s="338"/>
      <c r="J163" s="338"/>
      <c r="K163" s="338"/>
      <c r="L163" s="338"/>
      <c r="M163" s="338"/>
      <c r="N163" s="338"/>
      <c r="O163" s="338"/>
    </row>
    <row r="164" spans="1:15" s="6" customFormat="1" x14ac:dyDescent="0.25">
      <c r="A164" s="381"/>
      <c r="B164" s="381"/>
      <c r="C164" s="338"/>
      <c r="F164" s="376"/>
      <c r="I164" s="338"/>
      <c r="J164" s="338"/>
      <c r="K164" s="338"/>
      <c r="L164" s="338"/>
      <c r="M164" s="338"/>
      <c r="N164" s="338"/>
      <c r="O164" s="338"/>
    </row>
    <row r="165" spans="1:15" s="6" customFormat="1" x14ac:dyDescent="0.25">
      <c r="A165" s="381"/>
      <c r="B165" s="381"/>
      <c r="C165" s="338"/>
      <c r="F165" s="376"/>
      <c r="I165" s="338"/>
      <c r="J165" s="338"/>
      <c r="K165" s="338"/>
      <c r="L165" s="338"/>
      <c r="M165" s="338"/>
      <c r="N165" s="338"/>
      <c r="O165" s="338"/>
    </row>
    <row r="166" spans="1:15" s="6" customFormat="1" x14ac:dyDescent="0.25">
      <c r="A166" s="381"/>
      <c r="B166" s="381"/>
      <c r="C166" s="338"/>
      <c r="F166" s="376"/>
      <c r="I166" s="338"/>
      <c r="J166" s="338"/>
      <c r="K166" s="338"/>
      <c r="L166" s="338"/>
      <c r="M166" s="338"/>
      <c r="N166" s="338"/>
      <c r="O166" s="338"/>
    </row>
    <row r="167" spans="1:15" s="6" customFormat="1" x14ac:dyDescent="0.25">
      <c r="A167" s="381"/>
      <c r="B167" s="381"/>
      <c r="C167" s="338"/>
      <c r="F167" s="376"/>
      <c r="I167" s="338"/>
      <c r="J167" s="338"/>
      <c r="K167" s="338"/>
      <c r="L167" s="338"/>
      <c r="M167" s="338"/>
      <c r="N167" s="338"/>
      <c r="O167" s="338"/>
    </row>
    <row r="168" spans="1:15" s="6" customFormat="1" x14ac:dyDescent="0.25">
      <c r="A168" s="381"/>
      <c r="B168" s="381"/>
      <c r="C168" s="338"/>
      <c r="F168" s="376"/>
      <c r="I168" s="338"/>
      <c r="J168" s="338"/>
      <c r="K168" s="338"/>
      <c r="L168" s="338"/>
      <c r="M168" s="338"/>
      <c r="N168" s="338"/>
      <c r="O168" s="338"/>
    </row>
    <row r="169" spans="1:15" s="6" customFormat="1" x14ac:dyDescent="0.25">
      <c r="A169" s="381"/>
      <c r="B169" s="381"/>
      <c r="C169" s="338"/>
      <c r="F169" s="376"/>
      <c r="I169" s="338"/>
      <c r="J169" s="338"/>
      <c r="K169" s="338"/>
      <c r="L169" s="338"/>
      <c r="M169" s="338"/>
      <c r="N169" s="338"/>
      <c r="O169" s="338"/>
    </row>
    <row r="170" spans="1:15" s="6" customFormat="1" x14ac:dyDescent="0.25">
      <c r="A170" s="381"/>
      <c r="B170" s="381"/>
      <c r="C170" s="338"/>
      <c r="F170" s="376"/>
      <c r="I170" s="338"/>
      <c r="J170" s="338"/>
      <c r="K170" s="338"/>
      <c r="L170" s="338"/>
      <c r="M170" s="338"/>
      <c r="N170" s="338"/>
      <c r="O170" s="338"/>
    </row>
    <row r="171" spans="1:15" s="6" customFormat="1" x14ac:dyDescent="0.25">
      <c r="A171" s="381"/>
      <c r="B171" s="381"/>
      <c r="C171" s="338"/>
      <c r="F171" s="376"/>
      <c r="I171" s="338"/>
      <c r="J171" s="338"/>
      <c r="K171" s="338"/>
      <c r="L171" s="338"/>
      <c r="M171" s="338"/>
      <c r="N171" s="338"/>
      <c r="O171" s="338"/>
    </row>
    <row r="172" spans="1:15" s="6" customFormat="1" x14ac:dyDescent="0.25">
      <c r="A172" s="381"/>
      <c r="B172" s="381"/>
      <c r="C172" s="338"/>
      <c r="F172" s="376"/>
      <c r="I172" s="338"/>
      <c r="J172" s="338"/>
      <c r="K172" s="338"/>
      <c r="L172" s="338"/>
      <c r="M172" s="338"/>
      <c r="N172" s="338"/>
      <c r="O172" s="338"/>
    </row>
    <row r="173" spans="1:15" s="6" customFormat="1" x14ac:dyDescent="0.25">
      <c r="A173" s="381"/>
      <c r="B173" s="381"/>
      <c r="C173" s="338"/>
      <c r="F173" s="376"/>
      <c r="I173" s="338"/>
      <c r="J173" s="338"/>
      <c r="K173" s="338"/>
      <c r="L173" s="338"/>
      <c r="M173" s="338"/>
      <c r="N173" s="338"/>
      <c r="O173" s="338"/>
    </row>
    <row r="174" spans="1:15" s="6" customFormat="1" x14ac:dyDescent="0.25">
      <c r="A174" s="381"/>
      <c r="B174" s="381"/>
      <c r="C174" s="338"/>
      <c r="F174" s="376"/>
      <c r="I174" s="338"/>
      <c r="J174" s="338"/>
      <c r="K174" s="338"/>
      <c r="L174" s="338"/>
      <c r="M174" s="338"/>
      <c r="N174" s="338"/>
      <c r="O174" s="338"/>
    </row>
    <row r="175" spans="1:15" s="6" customFormat="1" x14ac:dyDescent="0.25">
      <c r="A175" s="381"/>
      <c r="B175" s="381"/>
      <c r="C175" s="338"/>
      <c r="F175" s="376"/>
      <c r="I175" s="338"/>
      <c r="J175" s="338"/>
      <c r="K175" s="338"/>
      <c r="L175" s="338"/>
      <c r="M175" s="338"/>
      <c r="N175" s="338"/>
      <c r="O175" s="338"/>
    </row>
    <row r="176" spans="1:15" s="6" customFormat="1" x14ac:dyDescent="0.25">
      <c r="A176" s="375"/>
      <c r="B176" s="375"/>
      <c r="C176" s="338"/>
      <c r="F176" s="376"/>
      <c r="I176" s="338"/>
      <c r="J176" s="338"/>
      <c r="K176" s="338"/>
      <c r="L176" s="338"/>
      <c r="M176" s="338"/>
      <c r="N176" s="338"/>
      <c r="O176" s="338"/>
    </row>
    <row r="177" spans="1:15" s="6" customFormat="1" x14ac:dyDescent="0.25">
      <c r="A177" s="375"/>
      <c r="B177" s="375"/>
      <c r="C177" s="338"/>
      <c r="F177" s="376"/>
      <c r="I177" s="338"/>
      <c r="J177" s="338"/>
      <c r="K177" s="338"/>
      <c r="L177" s="338"/>
      <c r="M177" s="338"/>
      <c r="N177" s="338"/>
      <c r="O177" s="338"/>
    </row>
    <row r="178" spans="1:15" s="6" customFormat="1" x14ac:dyDescent="0.25">
      <c r="A178" s="375"/>
      <c r="B178" s="375"/>
      <c r="C178" s="338"/>
      <c r="F178" s="376"/>
      <c r="I178" s="338"/>
      <c r="J178" s="338"/>
      <c r="K178" s="338"/>
      <c r="L178" s="338"/>
      <c r="M178" s="338"/>
      <c r="N178" s="338"/>
      <c r="O178" s="338"/>
    </row>
    <row r="179" spans="1:15" s="6" customFormat="1" x14ac:dyDescent="0.25">
      <c r="A179" s="375"/>
      <c r="B179" s="375"/>
      <c r="C179" s="338"/>
      <c r="F179" s="376"/>
      <c r="I179" s="338"/>
      <c r="J179" s="338"/>
      <c r="K179" s="338"/>
      <c r="L179" s="338"/>
      <c r="M179" s="338"/>
      <c r="N179" s="338"/>
      <c r="O179" s="338"/>
    </row>
    <row r="180" spans="1:15" s="6" customFormat="1" x14ac:dyDescent="0.25">
      <c r="A180" s="375"/>
      <c r="B180" s="375"/>
      <c r="C180" s="338"/>
      <c r="F180" s="376"/>
      <c r="I180" s="338"/>
      <c r="J180" s="338"/>
      <c r="K180" s="338"/>
      <c r="L180" s="338"/>
      <c r="M180" s="338"/>
      <c r="N180" s="338"/>
      <c r="O180" s="338"/>
    </row>
    <row r="181" spans="1:15" s="6" customFormat="1" x14ac:dyDescent="0.25">
      <c r="A181" s="375"/>
      <c r="B181" s="375"/>
      <c r="C181" s="338"/>
      <c r="F181" s="376"/>
      <c r="I181" s="338"/>
      <c r="J181" s="338"/>
      <c r="K181" s="338"/>
      <c r="L181" s="338"/>
      <c r="M181" s="338"/>
      <c r="N181" s="338"/>
      <c r="O181" s="338"/>
    </row>
    <row r="182" spans="1:15" s="6" customFormat="1" x14ac:dyDescent="0.25">
      <c r="A182" s="375"/>
      <c r="B182" s="375"/>
      <c r="C182" s="338"/>
      <c r="F182" s="376"/>
      <c r="I182" s="338"/>
      <c r="J182" s="338"/>
      <c r="K182" s="338"/>
      <c r="L182" s="338"/>
      <c r="M182" s="338"/>
      <c r="N182" s="338"/>
      <c r="O182" s="338"/>
    </row>
    <row r="183" spans="1:15" s="6" customFormat="1" x14ac:dyDescent="0.25">
      <c r="A183" s="375"/>
      <c r="B183" s="375"/>
      <c r="C183" s="338"/>
      <c r="F183" s="376"/>
      <c r="I183" s="338"/>
      <c r="J183" s="338"/>
      <c r="K183" s="338"/>
      <c r="L183" s="338"/>
      <c r="M183" s="338"/>
      <c r="N183" s="338"/>
      <c r="O183" s="338"/>
    </row>
    <row r="184" spans="1:15" s="6" customFormat="1" x14ac:dyDescent="0.25">
      <c r="A184" s="375"/>
      <c r="B184" s="375"/>
      <c r="C184" s="338"/>
      <c r="F184" s="376"/>
      <c r="I184" s="338"/>
      <c r="J184" s="338"/>
      <c r="K184" s="338"/>
      <c r="L184" s="338"/>
      <c r="M184" s="338"/>
      <c r="N184" s="338"/>
      <c r="O184" s="338"/>
    </row>
    <row r="185" spans="1:15" s="6" customFormat="1" x14ac:dyDescent="0.25">
      <c r="A185" s="375"/>
      <c r="B185" s="375"/>
      <c r="C185" s="338"/>
      <c r="F185" s="376"/>
      <c r="I185" s="338"/>
      <c r="J185" s="338"/>
      <c r="K185" s="338"/>
      <c r="L185" s="338"/>
      <c r="M185" s="338"/>
      <c r="N185" s="338"/>
      <c r="O185" s="338"/>
    </row>
    <row r="186" spans="1:15" s="6" customFormat="1" x14ac:dyDescent="0.25">
      <c r="A186" s="375"/>
      <c r="B186" s="375"/>
      <c r="C186" s="338"/>
      <c r="F186" s="376"/>
      <c r="I186" s="338"/>
      <c r="J186" s="338"/>
      <c r="K186" s="338"/>
      <c r="L186" s="338"/>
      <c r="M186" s="338"/>
      <c r="N186" s="338"/>
      <c r="O186" s="338"/>
    </row>
    <row r="187" spans="1:15" s="6" customFormat="1" x14ac:dyDescent="0.25">
      <c r="A187" s="375"/>
      <c r="B187" s="375"/>
      <c r="C187" s="338"/>
      <c r="F187" s="376"/>
      <c r="I187" s="338"/>
      <c r="J187" s="338"/>
      <c r="K187" s="338"/>
      <c r="L187" s="338"/>
      <c r="M187" s="338"/>
      <c r="N187" s="338"/>
      <c r="O187" s="338"/>
    </row>
    <row r="188" spans="1:15" s="6" customFormat="1" x14ac:dyDescent="0.25">
      <c r="A188" s="375"/>
      <c r="B188" s="375"/>
      <c r="C188" s="338"/>
      <c r="F188" s="376"/>
      <c r="I188" s="338"/>
      <c r="J188" s="338"/>
      <c r="K188" s="338"/>
      <c r="L188" s="338"/>
      <c r="M188" s="338"/>
      <c r="N188" s="338"/>
      <c r="O188" s="338"/>
    </row>
    <row r="189" spans="1:15" s="6" customFormat="1" x14ac:dyDescent="0.25">
      <c r="A189" s="375"/>
      <c r="B189" s="375"/>
      <c r="C189" s="338"/>
      <c r="F189" s="376"/>
      <c r="I189" s="338"/>
      <c r="J189" s="338"/>
      <c r="K189" s="338"/>
      <c r="L189" s="338"/>
      <c r="M189" s="338"/>
      <c r="N189" s="338"/>
      <c r="O189" s="338"/>
    </row>
    <row r="190" spans="1:15" s="6" customFormat="1" x14ac:dyDescent="0.25">
      <c r="A190" s="375"/>
      <c r="B190" s="375"/>
      <c r="C190" s="338"/>
      <c r="F190" s="376"/>
      <c r="I190" s="338"/>
      <c r="J190" s="338"/>
      <c r="K190" s="338"/>
      <c r="L190" s="338"/>
      <c r="M190" s="338"/>
      <c r="N190" s="338"/>
      <c r="O190" s="338"/>
    </row>
    <row r="191" spans="1:15" s="6" customFormat="1" x14ac:dyDescent="0.25">
      <c r="A191" s="375"/>
      <c r="B191" s="375"/>
      <c r="C191" s="338"/>
      <c r="F191" s="376"/>
      <c r="I191" s="338"/>
      <c r="J191" s="338"/>
      <c r="K191" s="338"/>
      <c r="L191" s="338"/>
      <c r="M191" s="338"/>
      <c r="N191" s="338"/>
      <c r="O191" s="338"/>
    </row>
    <row r="192" spans="1:15" s="6" customFormat="1" x14ac:dyDescent="0.25">
      <c r="A192" s="375"/>
      <c r="B192" s="375"/>
      <c r="C192" s="338"/>
      <c r="F192" s="376"/>
      <c r="I192" s="338"/>
      <c r="J192" s="338"/>
      <c r="K192" s="338"/>
      <c r="L192" s="338"/>
      <c r="M192" s="338"/>
      <c r="N192" s="338"/>
      <c r="O192" s="338"/>
    </row>
    <row r="193" spans="1:15" s="6" customFormat="1" x14ac:dyDescent="0.25">
      <c r="A193" s="375"/>
      <c r="B193" s="375"/>
      <c r="C193" s="338"/>
      <c r="F193" s="376"/>
      <c r="I193" s="338"/>
      <c r="J193" s="338"/>
      <c r="K193" s="338"/>
      <c r="L193" s="338"/>
      <c r="M193" s="338"/>
      <c r="N193" s="338"/>
      <c r="O193" s="338"/>
    </row>
    <row r="194" spans="1:15" s="6" customFormat="1" x14ac:dyDescent="0.25">
      <c r="A194" s="375"/>
      <c r="B194" s="375"/>
      <c r="C194" s="338"/>
      <c r="F194" s="376"/>
      <c r="I194" s="338"/>
      <c r="J194" s="338"/>
      <c r="K194" s="338"/>
      <c r="L194" s="338"/>
      <c r="M194" s="338"/>
      <c r="N194" s="338"/>
      <c r="O194" s="338"/>
    </row>
    <row r="195" spans="1:15" s="6" customFormat="1" x14ac:dyDescent="0.25">
      <c r="A195" s="375"/>
      <c r="B195" s="375"/>
      <c r="C195" s="338"/>
      <c r="F195" s="376"/>
      <c r="I195" s="338"/>
      <c r="J195" s="338"/>
      <c r="K195" s="338"/>
      <c r="L195" s="338"/>
      <c r="M195" s="338"/>
      <c r="N195" s="338"/>
      <c r="O195" s="338"/>
    </row>
    <row r="196" spans="1:15" s="6" customFormat="1" x14ac:dyDescent="0.25">
      <c r="A196" s="375"/>
      <c r="B196" s="375"/>
      <c r="C196" s="338"/>
      <c r="F196" s="376"/>
      <c r="I196" s="338"/>
      <c r="J196" s="338"/>
      <c r="K196" s="338"/>
      <c r="L196" s="338"/>
      <c r="M196" s="338"/>
      <c r="N196" s="338"/>
      <c r="O196" s="338"/>
    </row>
    <row r="197" spans="1:15" s="6" customFormat="1" x14ac:dyDescent="0.25">
      <c r="A197" s="375"/>
      <c r="B197" s="375"/>
      <c r="C197" s="338"/>
      <c r="F197" s="376"/>
      <c r="I197" s="338"/>
      <c r="J197" s="338"/>
      <c r="K197" s="338"/>
      <c r="L197" s="338"/>
      <c r="M197" s="338"/>
      <c r="N197" s="338"/>
      <c r="O197" s="338"/>
    </row>
    <row r="198" spans="1:15" s="6" customFormat="1" x14ac:dyDescent="0.25">
      <c r="A198" s="375"/>
      <c r="B198" s="375"/>
      <c r="C198" s="338"/>
      <c r="F198" s="376"/>
      <c r="I198" s="338"/>
      <c r="J198" s="338"/>
      <c r="K198" s="338"/>
      <c r="L198" s="338"/>
      <c r="M198" s="338"/>
      <c r="N198" s="338"/>
      <c r="O198" s="338"/>
    </row>
    <row r="199" spans="1:15" s="6" customFormat="1" x14ac:dyDescent="0.25">
      <c r="A199" s="375"/>
      <c r="B199" s="375"/>
      <c r="C199" s="338"/>
      <c r="F199" s="376"/>
      <c r="I199" s="338"/>
      <c r="J199" s="338"/>
      <c r="K199" s="338"/>
      <c r="L199" s="338"/>
      <c r="M199" s="338"/>
      <c r="N199" s="338"/>
      <c r="O199" s="338"/>
    </row>
    <row r="200" spans="1:15" s="6" customFormat="1" x14ac:dyDescent="0.25">
      <c r="A200" s="375"/>
      <c r="B200" s="375"/>
      <c r="C200" s="338"/>
      <c r="F200" s="376"/>
      <c r="I200" s="338"/>
      <c r="J200" s="338"/>
      <c r="K200" s="338"/>
      <c r="L200" s="338"/>
      <c r="M200" s="338"/>
      <c r="N200" s="338"/>
      <c r="O200" s="338"/>
    </row>
    <row r="201" spans="1:15" s="50" customFormat="1" hidden="1" x14ac:dyDescent="0.25">
      <c r="A201" s="48" t="s">
        <v>30</v>
      </c>
      <c r="B201" s="48" t="str">
        <f>IF(E7="ВЗРОСЛЫЕ","МУЖЧИНЫ",IF(E7="ДО 19 ЛЕТ","ЮНИОРЫ","ЮНОШИ"))</f>
        <v>ЮНИОРЫ</v>
      </c>
      <c r="C201" s="49" t="s">
        <v>31</v>
      </c>
      <c r="D201" s="49"/>
      <c r="E201" s="49" t="s">
        <v>32</v>
      </c>
      <c r="F201" s="50" t="s">
        <v>33</v>
      </c>
      <c r="G201" s="51"/>
      <c r="H201" s="51"/>
      <c r="I201" s="51"/>
    </row>
    <row r="202" spans="1:15" s="50" customFormat="1" hidden="1" x14ac:dyDescent="0.25">
      <c r="A202" s="48" t="s">
        <v>34</v>
      </c>
      <c r="B202" s="48" t="str">
        <f>IF(E7="ВЗРОСЛЫЕ","ЖЕНЩИНЫ",IF(E7="ДО 19 ЛЕТ","ЮНИОРКИ","ДЕВУШКИ"))</f>
        <v>ЮНИОРКИ</v>
      </c>
      <c r="C202" s="49" t="s">
        <v>35</v>
      </c>
      <c r="D202" s="49"/>
      <c r="E202" s="49" t="s">
        <v>36</v>
      </c>
      <c r="F202" s="50" t="s">
        <v>37</v>
      </c>
      <c r="G202" s="51"/>
      <c r="H202" s="51"/>
      <c r="I202" s="51"/>
    </row>
    <row r="203" spans="1:15" s="50" customFormat="1" hidden="1" x14ac:dyDescent="0.25">
      <c r="A203" s="48" t="s">
        <v>38</v>
      </c>
      <c r="B203" s="48" t="str">
        <f>IF(E7="ВЗРОСЛЫЕ","МУЖЧИНЫ И ЖЕНЩИНЫ",IF(E7="ДО 19 ЛЕТ","ЮНИОРЫ И ЮНИОРКИ","ЮНОШИ И ДЕВУШКИ"))</f>
        <v>ЮНИОРЫ И ЮНИОРКИ</v>
      </c>
      <c r="C203" s="49" t="s">
        <v>39</v>
      </c>
      <c r="D203" s="49"/>
      <c r="E203" s="49" t="s">
        <v>40</v>
      </c>
      <c r="F203" s="50" t="s">
        <v>41</v>
      </c>
      <c r="G203" s="51"/>
      <c r="H203" s="51"/>
      <c r="I203" s="51"/>
    </row>
    <row r="204" spans="1:15" s="50" customFormat="1" hidden="1" x14ac:dyDescent="0.25">
      <c r="A204" s="48" t="s">
        <v>42</v>
      </c>
      <c r="B204" s="48"/>
      <c r="C204" s="49" t="s">
        <v>43</v>
      </c>
      <c r="D204" s="49"/>
      <c r="E204" s="49" t="s">
        <v>44</v>
      </c>
      <c r="G204" s="51"/>
      <c r="H204" s="51"/>
      <c r="I204" s="51"/>
    </row>
    <row r="205" spans="1:15" s="50" customFormat="1" hidden="1" x14ac:dyDescent="0.25">
      <c r="A205" s="48" t="s">
        <v>45</v>
      </c>
      <c r="B205" s="48"/>
      <c r="C205" s="49" t="s">
        <v>46</v>
      </c>
      <c r="D205" s="49"/>
      <c r="E205" s="49" t="s">
        <v>47</v>
      </c>
      <c r="G205" s="51"/>
      <c r="H205" s="51"/>
      <c r="I205" s="51"/>
    </row>
    <row r="206" spans="1:15" s="50" customFormat="1" hidden="1" x14ac:dyDescent="0.25">
      <c r="A206" s="48" t="s">
        <v>48</v>
      </c>
      <c r="B206" s="48"/>
      <c r="C206" s="49" t="s">
        <v>49</v>
      </c>
      <c r="D206" s="49"/>
      <c r="E206" s="49"/>
      <c r="G206" s="51"/>
      <c r="H206" s="51"/>
      <c r="I206" s="51"/>
    </row>
    <row r="207" spans="1:15" s="6" customFormat="1" x14ac:dyDescent="0.25">
      <c r="A207" s="375"/>
      <c r="B207" s="375"/>
      <c r="C207" s="338"/>
      <c r="F207" s="376"/>
      <c r="I207" s="338"/>
      <c r="J207" s="338"/>
      <c r="K207" s="338"/>
      <c r="L207" s="338"/>
      <c r="M207" s="338"/>
      <c r="N207" s="338"/>
      <c r="O207" s="338"/>
    </row>
    <row r="208" spans="1:15" s="6" customFormat="1" x14ac:dyDescent="0.25">
      <c r="A208" s="375"/>
      <c r="B208" s="375"/>
      <c r="C208" s="338"/>
      <c r="F208" s="376"/>
      <c r="I208" s="338"/>
      <c r="J208" s="338"/>
      <c r="K208" s="338"/>
      <c r="L208" s="338"/>
      <c r="M208" s="338"/>
      <c r="N208" s="338"/>
      <c r="O208" s="338"/>
    </row>
    <row r="209" spans="1:15" s="6" customFormat="1" x14ac:dyDescent="0.25">
      <c r="A209" s="375"/>
      <c r="B209" s="375"/>
      <c r="C209" s="338"/>
      <c r="F209" s="376"/>
      <c r="I209" s="338"/>
      <c r="J209" s="338"/>
      <c r="K209" s="338"/>
      <c r="L209" s="338"/>
      <c r="M209" s="338"/>
      <c r="N209" s="338"/>
      <c r="O209" s="338"/>
    </row>
    <row r="210" spans="1:15" s="6" customFormat="1" x14ac:dyDescent="0.25">
      <c r="A210" s="375"/>
      <c r="B210" s="375"/>
      <c r="C210" s="338"/>
      <c r="F210" s="376"/>
      <c r="I210" s="338"/>
      <c r="J210" s="338"/>
      <c r="K210" s="338"/>
      <c r="L210" s="338"/>
      <c r="M210" s="338"/>
      <c r="N210" s="338"/>
      <c r="O210" s="338"/>
    </row>
    <row r="211" spans="1:15" s="6" customFormat="1" x14ac:dyDescent="0.25">
      <c r="A211" s="375"/>
      <c r="B211" s="375"/>
      <c r="C211" s="338"/>
      <c r="F211" s="376"/>
      <c r="I211" s="338"/>
      <c r="J211" s="338"/>
      <c r="K211" s="338"/>
      <c r="L211" s="338"/>
      <c r="M211" s="338"/>
      <c r="N211" s="338"/>
      <c r="O211" s="338"/>
    </row>
    <row r="212" spans="1:15" s="6" customFormat="1" x14ac:dyDescent="0.25">
      <c r="A212" s="375"/>
      <c r="B212" s="375"/>
      <c r="C212" s="338"/>
      <c r="F212" s="376"/>
      <c r="I212" s="338"/>
      <c r="J212" s="338"/>
      <c r="K212" s="338"/>
      <c r="L212" s="338"/>
      <c r="M212" s="338"/>
      <c r="N212" s="338"/>
      <c r="O212" s="338"/>
    </row>
    <row r="213" spans="1:15" s="6" customFormat="1" x14ac:dyDescent="0.25">
      <c r="A213" s="375"/>
      <c r="B213" s="375"/>
      <c r="C213" s="338"/>
      <c r="F213" s="376"/>
      <c r="I213" s="338"/>
      <c r="J213" s="338"/>
      <c r="K213" s="338"/>
      <c r="L213" s="338"/>
      <c r="M213" s="338"/>
      <c r="N213" s="338"/>
      <c r="O213" s="338"/>
    </row>
    <row r="214" spans="1:15" s="6" customFormat="1" x14ac:dyDescent="0.25">
      <c r="A214" s="375"/>
      <c r="B214" s="375"/>
      <c r="C214" s="338"/>
      <c r="F214" s="376"/>
      <c r="I214" s="338"/>
      <c r="J214" s="338"/>
      <c r="K214" s="338"/>
      <c r="L214" s="338"/>
      <c r="M214" s="338"/>
      <c r="N214" s="338"/>
      <c r="O214" s="338"/>
    </row>
    <row r="215" spans="1:15" s="6" customFormat="1" x14ac:dyDescent="0.25">
      <c r="A215" s="375"/>
      <c r="B215" s="375"/>
      <c r="C215" s="338"/>
      <c r="F215" s="376"/>
      <c r="I215" s="338"/>
      <c r="J215" s="338"/>
      <c r="K215" s="338"/>
      <c r="L215" s="338"/>
      <c r="M215" s="338"/>
      <c r="N215" s="338"/>
      <c r="O215" s="338"/>
    </row>
    <row r="216" spans="1:15" s="6" customFormat="1" x14ac:dyDescent="0.25">
      <c r="A216" s="375"/>
      <c r="B216" s="375"/>
      <c r="C216" s="338"/>
      <c r="F216" s="376"/>
      <c r="I216" s="338"/>
      <c r="J216" s="338"/>
      <c r="K216" s="338"/>
      <c r="L216" s="338"/>
      <c r="M216" s="338"/>
      <c r="N216" s="338"/>
      <c r="O216" s="338"/>
    </row>
    <row r="217" spans="1:15" s="6" customFormat="1" x14ac:dyDescent="0.25">
      <c r="A217" s="375"/>
      <c r="B217" s="375"/>
      <c r="C217" s="338"/>
      <c r="F217" s="376"/>
      <c r="I217" s="338"/>
      <c r="J217" s="338"/>
      <c r="K217" s="338"/>
      <c r="L217" s="338"/>
      <c r="M217" s="338"/>
      <c r="N217" s="338"/>
      <c r="O217" s="338"/>
    </row>
    <row r="218" spans="1:15" s="6" customFormat="1" x14ac:dyDescent="0.25">
      <c r="A218" s="375"/>
      <c r="B218" s="375"/>
      <c r="C218" s="338"/>
      <c r="F218" s="376"/>
      <c r="I218" s="338"/>
      <c r="J218" s="338"/>
      <c r="K218" s="338"/>
      <c r="L218" s="338"/>
      <c r="M218" s="338"/>
      <c r="N218" s="338"/>
      <c r="O218" s="338"/>
    </row>
    <row r="219" spans="1:15" s="6" customFormat="1" x14ac:dyDescent="0.25">
      <c r="A219" s="375"/>
      <c r="B219" s="375"/>
      <c r="C219" s="338"/>
      <c r="F219" s="376"/>
      <c r="I219" s="338"/>
      <c r="J219" s="338"/>
      <c r="K219" s="338"/>
      <c r="L219" s="338"/>
      <c r="M219" s="338"/>
      <c r="N219" s="338"/>
      <c r="O219" s="338"/>
    </row>
    <row r="220" spans="1:15" s="6" customFormat="1" x14ac:dyDescent="0.25">
      <c r="A220" s="375"/>
      <c r="B220" s="375"/>
      <c r="C220" s="338"/>
      <c r="F220" s="376"/>
      <c r="I220" s="338"/>
      <c r="J220" s="338"/>
      <c r="K220" s="338"/>
      <c r="L220" s="338"/>
      <c r="M220" s="338"/>
      <c r="N220" s="338"/>
      <c r="O220" s="338"/>
    </row>
    <row r="221" spans="1:15" s="6" customFormat="1" x14ac:dyDescent="0.25">
      <c r="A221" s="375"/>
      <c r="B221" s="375"/>
      <c r="C221" s="338"/>
      <c r="F221" s="376"/>
      <c r="I221" s="338"/>
      <c r="J221" s="338"/>
      <c r="K221" s="338"/>
      <c r="L221" s="338"/>
      <c r="M221" s="338"/>
      <c r="N221" s="338"/>
      <c r="O221" s="338"/>
    </row>
    <row r="222" spans="1:15" s="6" customFormat="1" x14ac:dyDescent="0.25">
      <c r="A222" s="375"/>
      <c r="B222" s="375"/>
      <c r="C222" s="338"/>
      <c r="F222" s="376"/>
      <c r="I222" s="338"/>
      <c r="J222" s="338"/>
      <c r="K222" s="338"/>
      <c r="L222" s="338"/>
      <c r="M222" s="338"/>
      <c r="N222" s="338"/>
      <c r="O222" s="338"/>
    </row>
    <row r="223" spans="1:15" s="6" customFormat="1" x14ac:dyDescent="0.25">
      <c r="A223" s="375"/>
      <c r="B223" s="375"/>
      <c r="C223" s="338"/>
      <c r="F223" s="376"/>
      <c r="I223" s="338"/>
      <c r="J223" s="338"/>
      <c r="K223" s="338"/>
      <c r="L223" s="338"/>
      <c r="M223" s="338"/>
      <c r="N223" s="338"/>
      <c r="O223" s="338"/>
    </row>
    <row r="224" spans="1:15" s="6" customFormat="1" x14ac:dyDescent="0.25">
      <c r="A224" s="375"/>
      <c r="B224" s="375"/>
      <c r="C224" s="338"/>
      <c r="F224" s="376"/>
      <c r="I224" s="338"/>
      <c r="J224" s="338"/>
      <c r="K224" s="338"/>
      <c r="L224" s="338"/>
      <c r="M224" s="338"/>
      <c r="N224" s="338"/>
      <c r="O224" s="338"/>
    </row>
    <row r="225" spans="1:15" s="6" customFormat="1" x14ac:dyDescent="0.25">
      <c r="A225" s="375"/>
      <c r="B225" s="375"/>
      <c r="C225" s="338"/>
      <c r="F225" s="376"/>
      <c r="I225" s="338"/>
      <c r="J225" s="338"/>
      <c r="K225" s="338"/>
      <c r="L225" s="338"/>
      <c r="M225" s="338"/>
      <c r="N225" s="338"/>
      <c r="O225" s="338"/>
    </row>
    <row r="226" spans="1:15" s="6" customFormat="1" x14ac:dyDescent="0.25">
      <c r="A226" s="375"/>
      <c r="B226" s="375"/>
      <c r="C226" s="338"/>
      <c r="F226" s="376"/>
      <c r="I226" s="338"/>
      <c r="J226" s="338"/>
      <c r="K226" s="338"/>
      <c r="L226" s="338"/>
      <c r="M226" s="338"/>
      <c r="N226" s="338"/>
      <c r="O226" s="338"/>
    </row>
    <row r="227" spans="1:15" s="6" customFormat="1" x14ac:dyDescent="0.25">
      <c r="A227" s="375"/>
      <c r="B227" s="375"/>
      <c r="C227" s="338"/>
      <c r="F227" s="376"/>
      <c r="I227" s="338"/>
      <c r="J227" s="338"/>
      <c r="K227" s="338"/>
      <c r="L227" s="338"/>
      <c r="M227" s="338"/>
      <c r="N227" s="338"/>
      <c r="O227" s="338"/>
    </row>
    <row r="228" spans="1:15" s="6" customFormat="1" x14ac:dyDescent="0.25">
      <c r="A228" s="375"/>
      <c r="B228" s="375"/>
      <c r="C228" s="338"/>
      <c r="F228" s="376"/>
      <c r="I228" s="338"/>
      <c r="J228" s="338"/>
      <c r="K228" s="338"/>
      <c r="L228" s="338"/>
      <c r="M228" s="338"/>
      <c r="N228" s="338"/>
      <c r="O228" s="338"/>
    </row>
    <row r="229" spans="1:15" s="6" customFormat="1" x14ac:dyDescent="0.25">
      <c r="A229" s="375"/>
      <c r="B229" s="375"/>
      <c r="C229" s="338"/>
      <c r="F229" s="376"/>
      <c r="I229" s="338"/>
      <c r="J229" s="338"/>
      <c r="K229" s="338"/>
      <c r="L229" s="338"/>
      <c r="M229" s="338"/>
      <c r="N229" s="338"/>
      <c r="O229" s="338"/>
    </row>
    <row r="230" spans="1:15" s="6" customFormat="1" x14ac:dyDescent="0.25">
      <c r="A230" s="375"/>
      <c r="B230" s="375"/>
      <c r="C230" s="338"/>
      <c r="F230" s="376"/>
      <c r="I230" s="338"/>
      <c r="J230" s="338"/>
      <c r="K230" s="338"/>
      <c r="L230" s="338"/>
      <c r="M230" s="338"/>
      <c r="N230" s="338"/>
      <c r="O230" s="338"/>
    </row>
    <row r="231" spans="1:15" s="6" customFormat="1" x14ac:dyDescent="0.25">
      <c r="A231" s="375"/>
      <c r="B231" s="375"/>
      <c r="C231" s="338"/>
      <c r="F231" s="376"/>
      <c r="I231" s="338"/>
      <c r="J231" s="338"/>
      <c r="K231" s="338"/>
      <c r="L231" s="338"/>
      <c r="M231" s="338"/>
      <c r="N231" s="338"/>
      <c r="O231" s="338"/>
    </row>
    <row r="232" spans="1:15" s="6" customFormat="1" x14ac:dyDescent="0.25">
      <c r="A232" s="375"/>
      <c r="B232" s="375"/>
      <c r="C232" s="338"/>
      <c r="F232" s="376"/>
      <c r="I232" s="338"/>
      <c r="J232" s="338"/>
      <c r="K232" s="338"/>
      <c r="L232" s="338"/>
      <c r="M232" s="338"/>
      <c r="N232" s="338"/>
      <c r="O232" s="338"/>
    </row>
    <row r="233" spans="1:15" s="6" customFormat="1" x14ac:dyDescent="0.25">
      <c r="A233" s="375"/>
      <c r="B233" s="375"/>
      <c r="C233" s="338"/>
      <c r="F233" s="376"/>
      <c r="I233" s="338"/>
      <c r="J233" s="338"/>
      <c r="K233" s="338"/>
      <c r="L233" s="338"/>
      <c r="M233" s="338"/>
      <c r="N233" s="338"/>
      <c r="O233" s="338"/>
    </row>
    <row r="234" spans="1:15" s="6" customFormat="1" x14ac:dyDescent="0.25">
      <c r="A234" s="375"/>
      <c r="B234" s="375"/>
      <c r="C234" s="338"/>
      <c r="F234" s="376"/>
      <c r="I234" s="338"/>
      <c r="J234" s="338"/>
      <c r="K234" s="338"/>
      <c r="L234" s="338"/>
      <c r="M234" s="338"/>
      <c r="N234" s="338"/>
      <c r="O234" s="338"/>
    </row>
    <row r="235" spans="1:15" s="6" customFormat="1" x14ac:dyDescent="0.25">
      <c r="A235" s="375"/>
      <c r="B235" s="375"/>
      <c r="C235" s="338"/>
      <c r="F235" s="376"/>
      <c r="I235" s="338"/>
      <c r="J235" s="338"/>
      <c r="K235" s="338"/>
      <c r="L235" s="338"/>
      <c r="M235" s="338"/>
      <c r="N235" s="338"/>
      <c r="O235" s="338"/>
    </row>
    <row r="236" spans="1:15" s="6" customFormat="1" x14ac:dyDescent="0.25">
      <c r="A236" s="375"/>
      <c r="B236" s="375"/>
      <c r="C236" s="338"/>
      <c r="F236" s="376"/>
      <c r="I236" s="338"/>
      <c r="J236" s="338"/>
      <c r="K236" s="338"/>
      <c r="L236" s="338"/>
      <c r="M236" s="338"/>
      <c r="N236" s="338"/>
      <c r="O236" s="338"/>
    </row>
    <row r="237" spans="1:15" s="6" customFormat="1" x14ac:dyDescent="0.25">
      <c r="A237" s="375"/>
      <c r="B237" s="375"/>
      <c r="C237" s="338"/>
      <c r="F237" s="376"/>
      <c r="I237" s="338"/>
      <c r="J237" s="338"/>
      <c r="K237" s="338"/>
      <c r="L237" s="338"/>
      <c r="M237" s="338"/>
      <c r="N237" s="338"/>
      <c r="O237" s="338"/>
    </row>
    <row r="238" spans="1:15" s="6" customFormat="1" x14ac:dyDescent="0.25">
      <c r="A238" s="375"/>
      <c r="B238" s="375"/>
      <c r="C238" s="338"/>
      <c r="F238" s="376"/>
      <c r="I238" s="338"/>
      <c r="J238" s="338"/>
      <c r="K238" s="338"/>
      <c r="L238" s="338"/>
      <c r="M238" s="338"/>
      <c r="N238" s="338"/>
      <c r="O238" s="338"/>
    </row>
    <row r="239" spans="1:15" s="6" customFormat="1" x14ac:dyDescent="0.25">
      <c r="A239" s="375"/>
      <c r="B239" s="375"/>
      <c r="C239" s="338"/>
      <c r="F239" s="376"/>
      <c r="I239" s="338"/>
      <c r="J239" s="338"/>
      <c r="K239" s="338"/>
      <c r="L239" s="338"/>
      <c r="M239" s="338"/>
      <c r="N239" s="338"/>
      <c r="O239" s="338"/>
    </row>
    <row r="240" spans="1:15" s="6" customFormat="1" x14ac:dyDescent="0.25">
      <c r="A240" s="375"/>
      <c r="B240" s="375"/>
      <c r="C240" s="338"/>
      <c r="F240" s="376"/>
      <c r="I240" s="338"/>
      <c r="J240" s="338"/>
      <c r="K240" s="338"/>
      <c r="L240" s="338"/>
      <c r="M240" s="338"/>
      <c r="N240" s="338"/>
      <c r="O240" s="338"/>
    </row>
    <row r="241" spans="1:15" s="6" customFormat="1" x14ac:dyDescent="0.25">
      <c r="A241" s="375"/>
      <c r="B241" s="375"/>
      <c r="C241" s="338"/>
      <c r="F241" s="376"/>
      <c r="I241" s="338"/>
      <c r="J241" s="338"/>
      <c r="K241" s="338"/>
      <c r="L241" s="338"/>
      <c r="M241" s="338"/>
      <c r="N241" s="338"/>
      <c r="O241" s="338"/>
    </row>
    <row r="242" spans="1:15" s="6" customFormat="1" x14ac:dyDescent="0.25">
      <c r="A242" s="375"/>
      <c r="B242" s="375"/>
      <c r="C242" s="338"/>
      <c r="F242" s="376"/>
      <c r="I242" s="338"/>
      <c r="J242" s="338"/>
      <c r="K242" s="338"/>
      <c r="L242" s="338"/>
      <c r="M242" s="338"/>
      <c r="N242" s="338"/>
      <c r="O242" s="338"/>
    </row>
    <row r="243" spans="1:15" s="6" customFormat="1" x14ac:dyDescent="0.25">
      <c r="A243" s="375"/>
      <c r="B243" s="375"/>
      <c r="C243" s="338"/>
      <c r="F243" s="376"/>
      <c r="I243" s="338"/>
      <c r="J243" s="338"/>
      <c r="K243" s="338"/>
      <c r="L243" s="338"/>
      <c r="M243" s="338"/>
      <c r="N243" s="338"/>
      <c r="O243" s="338"/>
    </row>
    <row r="244" spans="1:15" s="6" customFormat="1" x14ac:dyDescent="0.25">
      <c r="A244" s="375"/>
      <c r="B244" s="375"/>
      <c r="C244" s="338"/>
      <c r="F244" s="376"/>
      <c r="I244" s="338"/>
      <c r="J244" s="338"/>
      <c r="K244" s="338"/>
      <c r="L244" s="338"/>
      <c r="M244" s="338"/>
      <c r="N244" s="338"/>
      <c r="O244" s="338"/>
    </row>
    <row r="245" spans="1:15" s="6" customFormat="1" x14ac:dyDescent="0.25">
      <c r="A245" s="375"/>
      <c r="B245" s="375"/>
      <c r="C245" s="338"/>
      <c r="F245" s="376"/>
      <c r="I245" s="338"/>
      <c r="J245" s="338"/>
      <c r="K245" s="338"/>
      <c r="L245" s="338"/>
      <c r="M245" s="338"/>
      <c r="N245" s="338"/>
      <c r="O245" s="338"/>
    </row>
    <row r="246" spans="1:15" s="6" customFormat="1" x14ac:dyDescent="0.25">
      <c r="A246" s="375"/>
      <c r="B246" s="375"/>
      <c r="C246" s="338"/>
      <c r="F246" s="376"/>
      <c r="I246" s="338"/>
      <c r="J246" s="338"/>
      <c r="K246" s="338"/>
      <c r="L246" s="338"/>
      <c r="M246" s="338"/>
      <c r="N246" s="338"/>
      <c r="O246" s="338"/>
    </row>
    <row r="247" spans="1:15" s="6" customFormat="1" x14ac:dyDescent="0.25">
      <c r="A247" s="375"/>
      <c r="B247" s="375"/>
      <c r="C247" s="338"/>
      <c r="F247" s="376"/>
      <c r="I247" s="338"/>
      <c r="J247" s="338"/>
      <c r="K247" s="338"/>
      <c r="L247" s="338"/>
      <c r="M247" s="338"/>
      <c r="N247" s="338"/>
      <c r="O247" s="338"/>
    </row>
    <row r="248" spans="1:15" s="6" customFormat="1" x14ac:dyDescent="0.25">
      <c r="A248" s="375"/>
      <c r="B248" s="375"/>
      <c r="C248" s="338"/>
      <c r="F248" s="376"/>
      <c r="I248" s="338"/>
      <c r="J248" s="338"/>
      <c r="K248" s="338"/>
      <c r="L248" s="338"/>
      <c r="M248" s="338"/>
      <c r="N248" s="338"/>
      <c r="O248" s="338"/>
    </row>
    <row r="249" spans="1:15" s="6" customFormat="1" x14ac:dyDescent="0.25">
      <c r="A249" s="375"/>
      <c r="B249" s="375"/>
      <c r="C249" s="338"/>
      <c r="F249" s="376"/>
      <c r="I249" s="338"/>
      <c r="J249" s="338"/>
      <c r="K249" s="338"/>
      <c r="L249" s="338"/>
      <c r="M249" s="338"/>
      <c r="N249" s="338"/>
      <c r="O249" s="338"/>
    </row>
    <row r="250" spans="1:15" s="6" customFormat="1" x14ac:dyDescent="0.25">
      <c r="A250" s="375"/>
      <c r="B250" s="375"/>
      <c r="C250" s="338"/>
      <c r="F250" s="376"/>
      <c r="I250" s="338"/>
      <c r="J250" s="338"/>
      <c r="K250" s="338"/>
      <c r="L250" s="338"/>
      <c r="M250" s="338"/>
      <c r="N250" s="338"/>
      <c r="O250" s="338"/>
    </row>
    <row r="251" spans="1:15" s="6" customFormat="1" x14ac:dyDescent="0.25">
      <c r="A251" s="375"/>
      <c r="B251" s="375"/>
      <c r="C251" s="338"/>
      <c r="F251" s="376"/>
      <c r="I251" s="338"/>
      <c r="J251" s="338"/>
      <c r="K251" s="338"/>
      <c r="L251" s="338"/>
      <c r="M251" s="338"/>
      <c r="N251" s="338"/>
      <c r="O251" s="338"/>
    </row>
    <row r="252" spans="1:15" s="6" customFormat="1" x14ac:dyDescent="0.25">
      <c r="A252" s="375"/>
      <c r="B252" s="375"/>
      <c r="C252" s="338"/>
      <c r="F252" s="376"/>
      <c r="I252" s="338"/>
      <c r="J252" s="338"/>
      <c r="K252" s="338"/>
      <c r="L252" s="338"/>
      <c r="M252" s="338"/>
      <c r="N252" s="338"/>
      <c r="O252" s="338"/>
    </row>
    <row r="253" spans="1:15" s="6" customFormat="1" x14ac:dyDescent="0.25">
      <c r="A253" s="375"/>
      <c r="B253" s="375"/>
      <c r="C253" s="338"/>
      <c r="F253" s="376"/>
      <c r="I253" s="338"/>
      <c r="J253" s="338"/>
      <c r="K253" s="338"/>
      <c r="L253" s="338"/>
      <c r="M253" s="338"/>
      <c r="N253" s="338"/>
      <c r="O253" s="338"/>
    </row>
    <row r="254" spans="1:15" s="6" customFormat="1" x14ac:dyDescent="0.25">
      <c r="A254" s="375"/>
      <c r="B254" s="375"/>
      <c r="C254" s="338"/>
      <c r="F254" s="376"/>
      <c r="I254" s="338"/>
      <c r="J254" s="338"/>
      <c r="K254" s="338"/>
      <c r="L254" s="338"/>
      <c r="M254" s="338"/>
      <c r="N254" s="338"/>
      <c r="O254" s="338"/>
    </row>
    <row r="255" spans="1:15" s="6" customFormat="1" x14ac:dyDescent="0.25">
      <c r="A255" s="375"/>
      <c r="B255" s="375"/>
      <c r="C255" s="338"/>
      <c r="F255" s="376"/>
      <c r="I255" s="338"/>
      <c r="J255" s="338"/>
      <c r="K255" s="338"/>
      <c r="L255" s="338"/>
      <c r="M255" s="338"/>
      <c r="N255" s="338"/>
      <c r="O255" s="338"/>
    </row>
    <row r="256" spans="1:15" s="6" customFormat="1" x14ac:dyDescent="0.25">
      <c r="A256" s="375"/>
      <c r="B256" s="375"/>
      <c r="C256" s="338"/>
      <c r="F256" s="376"/>
      <c r="I256" s="338"/>
      <c r="J256" s="338"/>
      <c r="K256" s="338"/>
      <c r="L256" s="338"/>
      <c r="M256" s="338"/>
      <c r="N256" s="338"/>
      <c r="O256" s="338"/>
    </row>
    <row r="257" spans="1:15" s="6" customFormat="1" x14ac:dyDescent="0.25">
      <c r="A257" s="375"/>
      <c r="B257" s="375"/>
      <c r="C257" s="338"/>
      <c r="F257" s="376"/>
      <c r="I257" s="338"/>
      <c r="J257" s="338"/>
      <c r="K257" s="338"/>
      <c r="L257" s="338"/>
      <c r="M257" s="338"/>
      <c r="N257" s="338"/>
      <c r="O257" s="338"/>
    </row>
    <row r="258" spans="1:15" s="6" customFormat="1" x14ac:dyDescent="0.25">
      <c r="A258" s="375"/>
      <c r="B258" s="375"/>
      <c r="C258" s="338"/>
      <c r="F258" s="376"/>
      <c r="I258" s="338"/>
      <c r="J258" s="338"/>
      <c r="K258" s="338"/>
      <c r="L258" s="338"/>
      <c r="M258" s="338"/>
      <c r="N258" s="338"/>
      <c r="O258" s="338"/>
    </row>
    <row r="259" spans="1:15" s="6" customFormat="1" x14ac:dyDescent="0.25">
      <c r="A259" s="375"/>
      <c r="B259" s="375"/>
      <c r="C259" s="338"/>
      <c r="F259" s="376"/>
      <c r="I259" s="338"/>
      <c r="J259" s="338"/>
      <c r="K259" s="338"/>
      <c r="L259" s="338"/>
      <c r="M259" s="338"/>
      <c r="N259" s="338"/>
      <c r="O259" s="338"/>
    </row>
    <row r="260" spans="1:15" s="6" customFormat="1" x14ac:dyDescent="0.25">
      <c r="A260" s="375"/>
      <c r="B260" s="375"/>
      <c r="C260" s="338"/>
      <c r="F260" s="376"/>
      <c r="I260" s="338"/>
      <c r="J260" s="338"/>
      <c r="K260" s="338"/>
      <c r="L260" s="338"/>
      <c r="M260" s="338"/>
      <c r="N260" s="338"/>
      <c r="O260" s="338"/>
    </row>
    <row r="261" spans="1:15" s="6" customFormat="1" x14ac:dyDescent="0.25">
      <c r="A261" s="375"/>
      <c r="B261" s="375"/>
      <c r="C261" s="338"/>
      <c r="F261" s="376"/>
      <c r="I261" s="338"/>
      <c r="J261" s="338"/>
      <c r="K261" s="338"/>
      <c r="L261" s="338"/>
      <c r="M261" s="338"/>
      <c r="N261" s="338"/>
      <c r="O261" s="338"/>
    </row>
    <row r="262" spans="1:15" s="6" customFormat="1" x14ac:dyDescent="0.25">
      <c r="A262" s="375"/>
      <c r="B262" s="375"/>
      <c r="C262" s="338"/>
      <c r="F262" s="376"/>
      <c r="I262" s="338"/>
      <c r="J262" s="338"/>
      <c r="K262" s="338"/>
      <c r="L262" s="338"/>
      <c r="M262" s="338"/>
      <c r="N262" s="338"/>
      <c r="O262" s="338"/>
    </row>
    <row r="263" spans="1:15" s="6" customFormat="1" x14ac:dyDescent="0.25">
      <c r="A263" s="375"/>
      <c r="B263" s="375"/>
      <c r="C263" s="338"/>
      <c r="F263" s="376"/>
      <c r="I263" s="338"/>
      <c r="J263" s="338"/>
      <c r="K263" s="338"/>
      <c r="L263" s="338"/>
      <c r="M263" s="338"/>
      <c r="N263" s="338"/>
      <c r="O263" s="338"/>
    </row>
    <row r="264" spans="1:15" s="6" customFormat="1" x14ac:dyDescent="0.25">
      <c r="A264" s="375"/>
      <c r="B264" s="375"/>
      <c r="C264" s="338"/>
      <c r="F264" s="376"/>
      <c r="I264" s="338"/>
      <c r="J264" s="338"/>
      <c r="K264" s="338"/>
      <c r="L264" s="338"/>
      <c r="M264" s="338"/>
      <c r="N264" s="338"/>
      <c r="O264" s="338"/>
    </row>
    <row r="265" spans="1:15" s="6" customFormat="1" x14ac:dyDescent="0.25">
      <c r="A265" s="375"/>
      <c r="B265" s="375"/>
      <c r="C265" s="338"/>
      <c r="F265" s="376"/>
      <c r="I265" s="338"/>
      <c r="J265" s="338"/>
      <c r="K265" s="338"/>
      <c r="L265" s="338"/>
      <c r="M265" s="338"/>
      <c r="N265" s="338"/>
      <c r="O265" s="338"/>
    </row>
    <row r="266" spans="1:15" s="6" customFormat="1" x14ac:dyDescent="0.25">
      <c r="A266" s="375"/>
      <c r="B266" s="375"/>
      <c r="C266" s="338"/>
      <c r="F266" s="376"/>
      <c r="I266" s="338"/>
      <c r="J266" s="338"/>
      <c r="K266" s="338"/>
      <c r="L266" s="338"/>
      <c r="M266" s="338"/>
      <c r="N266" s="338"/>
      <c r="O266" s="338"/>
    </row>
    <row r="267" spans="1:15" s="6" customFormat="1" x14ac:dyDescent="0.25">
      <c r="A267" s="375"/>
      <c r="B267" s="375"/>
      <c r="C267" s="338"/>
      <c r="F267" s="376"/>
      <c r="I267" s="338"/>
      <c r="J267" s="338"/>
      <c r="K267" s="338"/>
      <c r="L267" s="338"/>
      <c r="M267" s="338"/>
      <c r="N267" s="338"/>
      <c r="O267" s="338"/>
    </row>
    <row r="268" spans="1:15" s="6" customFormat="1" x14ac:dyDescent="0.25">
      <c r="A268" s="375"/>
      <c r="B268" s="375"/>
      <c r="C268" s="338"/>
      <c r="F268" s="376"/>
      <c r="I268" s="338"/>
      <c r="J268" s="338"/>
      <c r="K268" s="338"/>
      <c r="L268" s="338"/>
      <c r="M268" s="338"/>
      <c r="N268" s="338"/>
      <c r="O268" s="338"/>
    </row>
    <row r="269" spans="1:15" s="6" customFormat="1" x14ac:dyDescent="0.25">
      <c r="A269" s="375"/>
      <c r="B269" s="375"/>
      <c r="C269" s="338"/>
      <c r="F269" s="376"/>
      <c r="I269" s="338"/>
      <c r="J269" s="338"/>
      <c r="K269" s="338"/>
      <c r="L269" s="338"/>
      <c r="M269" s="338"/>
      <c r="N269" s="338"/>
      <c r="O269" s="338"/>
    </row>
    <row r="270" spans="1:15" s="6" customFormat="1" x14ac:dyDescent="0.25">
      <c r="A270" s="375"/>
      <c r="B270" s="375"/>
      <c r="C270" s="338"/>
      <c r="F270" s="376"/>
      <c r="I270" s="338"/>
      <c r="J270" s="338"/>
      <c r="K270" s="338"/>
      <c r="L270" s="338"/>
      <c r="M270" s="338"/>
      <c r="N270" s="338"/>
      <c r="O270" s="338"/>
    </row>
    <row r="271" spans="1:15" s="6" customFormat="1" x14ac:dyDescent="0.25">
      <c r="A271" s="375"/>
      <c r="B271" s="375"/>
      <c r="C271" s="338"/>
      <c r="F271" s="376"/>
      <c r="I271" s="338"/>
      <c r="J271" s="338"/>
      <c r="K271" s="338"/>
      <c r="L271" s="338"/>
      <c r="M271" s="338"/>
      <c r="N271" s="338"/>
      <c r="O271" s="338"/>
    </row>
    <row r="272" spans="1:15" s="6" customFormat="1" x14ac:dyDescent="0.25">
      <c r="A272" s="375"/>
      <c r="B272" s="375"/>
      <c r="C272" s="338"/>
      <c r="F272" s="376"/>
      <c r="I272" s="338"/>
      <c r="J272" s="338"/>
      <c r="K272" s="338"/>
      <c r="L272" s="338"/>
      <c r="M272" s="338"/>
      <c r="N272" s="338"/>
      <c r="O272" s="338"/>
    </row>
    <row r="273" spans="1:15" s="6" customFormat="1" x14ac:dyDescent="0.25">
      <c r="A273" s="375"/>
      <c r="B273" s="375"/>
      <c r="C273" s="338"/>
      <c r="F273" s="376"/>
      <c r="I273" s="338"/>
      <c r="J273" s="338"/>
      <c r="K273" s="338"/>
      <c r="L273" s="338"/>
      <c r="M273" s="338"/>
      <c r="N273" s="338"/>
      <c r="O273" s="338"/>
    </row>
    <row r="274" spans="1:15" s="6" customFormat="1" x14ac:dyDescent="0.25">
      <c r="A274" s="375"/>
      <c r="B274" s="375"/>
      <c r="C274" s="338"/>
      <c r="F274" s="376"/>
      <c r="I274" s="338"/>
      <c r="J274" s="338"/>
      <c r="K274" s="338"/>
      <c r="L274" s="338"/>
      <c r="M274" s="338"/>
      <c r="N274" s="338"/>
      <c r="O274" s="338"/>
    </row>
    <row r="275" spans="1:15" s="6" customFormat="1" x14ac:dyDescent="0.25">
      <c r="A275" s="375"/>
      <c r="B275" s="375"/>
      <c r="C275" s="338"/>
      <c r="F275" s="376"/>
      <c r="I275" s="338"/>
      <c r="J275" s="338"/>
      <c r="K275" s="338"/>
      <c r="L275" s="338"/>
      <c r="M275" s="338"/>
      <c r="N275" s="338"/>
      <c r="O275" s="338"/>
    </row>
    <row r="276" spans="1:15" s="6" customFormat="1" x14ac:dyDescent="0.25">
      <c r="A276" s="375"/>
      <c r="B276" s="375"/>
      <c r="C276" s="338"/>
      <c r="F276" s="376"/>
      <c r="I276" s="338"/>
      <c r="J276" s="338"/>
      <c r="K276" s="338"/>
      <c r="L276" s="338"/>
      <c r="M276" s="338"/>
      <c r="N276" s="338"/>
      <c r="O276" s="338"/>
    </row>
    <row r="277" spans="1:15" s="6" customFormat="1" x14ac:dyDescent="0.25">
      <c r="A277" s="375"/>
      <c r="B277" s="375"/>
      <c r="C277" s="338"/>
      <c r="F277" s="376"/>
      <c r="I277" s="338"/>
      <c r="J277" s="338"/>
      <c r="K277" s="338"/>
      <c r="L277" s="338"/>
      <c r="M277" s="338"/>
      <c r="N277" s="338"/>
      <c r="O277" s="338"/>
    </row>
    <row r="278" spans="1:15" s="6" customFormat="1" x14ac:dyDescent="0.25">
      <c r="A278" s="375"/>
      <c r="B278" s="375"/>
      <c r="C278" s="338"/>
      <c r="F278" s="376"/>
      <c r="I278" s="338"/>
      <c r="J278" s="338"/>
      <c r="K278" s="338"/>
      <c r="L278" s="338"/>
      <c r="M278" s="338"/>
      <c r="N278" s="338"/>
      <c r="O278" s="338"/>
    </row>
    <row r="279" spans="1:15" s="6" customFormat="1" x14ac:dyDescent="0.25">
      <c r="A279" s="375"/>
      <c r="B279" s="375"/>
      <c r="C279" s="338"/>
      <c r="F279" s="376"/>
      <c r="I279" s="338"/>
      <c r="J279" s="338"/>
      <c r="K279" s="338"/>
      <c r="L279" s="338"/>
      <c r="M279" s="338"/>
      <c r="N279" s="338"/>
      <c r="O279" s="338"/>
    </row>
    <row r="280" spans="1:15" s="6" customFormat="1" x14ac:dyDescent="0.25">
      <c r="A280" s="375"/>
      <c r="B280" s="375"/>
      <c r="C280" s="338"/>
      <c r="F280" s="376"/>
      <c r="I280" s="338"/>
      <c r="J280" s="338"/>
      <c r="K280" s="338"/>
      <c r="L280" s="338"/>
      <c r="M280" s="338"/>
      <c r="N280" s="338"/>
      <c r="O280" s="338"/>
    </row>
    <row r="281" spans="1:15" s="6" customFormat="1" x14ac:dyDescent="0.25">
      <c r="A281" s="375"/>
      <c r="B281" s="375"/>
      <c r="C281" s="338"/>
      <c r="F281" s="376"/>
      <c r="I281" s="338"/>
      <c r="J281" s="338"/>
      <c r="K281" s="338"/>
      <c r="L281" s="338"/>
      <c r="M281" s="338"/>
      <c r="N281" s="338"/>
      <c r="O281" s="338"/>
    </row>
    <row r="282" spans="1:15" s="6" customFormat="1" x14ac:dyDescent="0.25">
      <c r="A282" s="375"/>
      <c r="B282" s="375"/>
      <c r="C282" s="338"/>
      <c r="F282" s="376"/>
      <c r="I282" s="338"/>
      <c r="J282" s="338"/>
      <c r="K282" s="338"/>
      <c r="L282" s="338"/>
      <c r="M282" s="338"/>
      <c r="N282" s="338"/>
      <c r="O282" s="338"/>
    </row>
    <row r="283" spans="1:15" s="6" customFormat="1" x14ac:dyDescent="0.25">
      <c r="A283" s="375"/>
      <c r="B283" s="375"/>
      <c r="C283" s="338"/>
      <c r="F283" s="376"/>
      <c r="I283" s="338"/>
      <c r="J283" s="338"/>
      <c r="K283" s="338"/>
      <c r="L283" s="338"/>
      <c r="M283" s="338"/>
      <c r="N283" s="338"/>
      <c r="O283" s="338"/>
    </row>
    <row r="284" spans="1:15" s="6" customFormat="1" x14ac:dyDescent="0.25">
      <c r="A284" s="375"/>
      <c r="B284" s="375"/>
      <c r="C284" s="338"/>
      <c r="F284" s="376"/>
      <c r="I284" s="338"/>
      <c r="J284" s="338"/>
      <c r="K284" s="338"/>
      <c r="L284" s="338"/>
      <c r="M284" s="338"/>
      <c r="N284" s="338"/>
      <c r="O284" s="338"/>
    </row>
    <row r="285" spans="1:15" s="6" customFormat="1" x14ac:dyDescent="0.25">
      <c r="A285" s="375"/>
      <c r="B285" s="375"/>
      <c r="C285" s="338"/>
      <c r="F285" s="376"/>
      <c r="I285" s="338"/>
      <c r="J285" s="338"/>
      <c r="K285" s="338"/>
      <c r="L285" s="338"/>
      <c r="M285" s="338"/>
      <c r="N285" s="338"/>
      <c r="O285" s="338"/>
    </row>
    <row r="286" spans="1:15" s="6" customFormat="1" x14ac:dyDescent="0.25">
      <c r="A286" s="375"/>
      <c r="B286" s="375"/>
      <c r="C286" s="338"/>
      <c r="F286" s="376"/>
      <c r="I286" s="338"/>
      <c r="J286" s="338"/>
      <c r="K286" s="338"/>
      <c r="L286" s="338"/>
      <c r="M286" s="338"/>
      <c r="N286" s="338"/>
      <c r="O286" s="338"/>
    </row>
    <row r="287" spans="1:15" s="6" customFormat="1" x14ac:dyDescent="0.25">
      <c r="A287" s="375"/>
      <c r="B287" s="375"/>
      <c r="C287" s="338"/>
      <c r="F287" s="376"/>
      <c r="I287" s="338"/>
      <c r="J287" s="338"/>
      <c r="K287" s="338"/>
      <c r="L287" s="338"/>
      <c r="M287" s="338"/>
      <c r="N287" s="338"/>
      <c r="O287" s="338"/>
    </row>
  </sheetData>
  <sheetProtection selectLockedCells="1"/>
  <mergeCells count="145">
    <mergeCell ref="A9:C9"/>
    <mergeCell ref="A11:A12"/>
    <mergeCell ref="B11:D12"/>
    <mergeCell ref="E11:E12"/>
    <mergeCell ref="F11:F12"/>
    <mergeCell ref="G11:G12"/>
    <mergeCell ref="A3:H3"/>
    <mergeCell ref="A4:H4"/>
    <mergeCell ref="C5:G5"/>
    <mergeCell ref="C6:G6"/>
    <mergeCell ref="E7:F7"/>
    <mergeCell ref="A8:B8"/>
    <mergeCell ref="A17:A18"/>
    <mergeCell ref="B17:D17"/>
    <mergeCell ref="H17:H18"/>
    <mergeCell ref="B18:D18"/>
    <mergeCell ref="A19:A20"/>
    <mergeCell ref="H19:H20"/>
    <mergeCell ref="A13:A14"/>
    <mergeCell ref="B13:D13"/>
    <mergeCell ref="H13:H14"/>
    <mergeCell ref="B14:D14"/>
    <mergeCell ref="A15:A16"/>
    <mergeCell ref="B15:D15"/>
    <mergeCell ref="H15:H16"/>
    <mergeCell ref="B19:D19"/>
    <mergeCell ref="B20:D20"/>
    <mergeCell ref="A27:A28"/>
    <mergeCell ref="H27:H28"/>
    <mergeCell ref="A29:A30"/>
    <mergeCell ref="B29:D29"/>
    <mergeCell ref="H29:H30"/>
    <mergeCell ref="B30:D30"/>
    <mergeCell ref="A21:A22"/>
    <mergeCell ref="B21:D21"/>
    <mergeCell ref="H21:H22"/>
    <mergeCell ref="B22:D22"/>
    <mergeCell ref="A23:A24"/>
    <mergeCell ref="A25:A26"/>
    <mergeCell ref="B23:D23"/>
    <mergeCell ref="B24:D24"/>
    <mergeCell ref="B27:D27"/>
    <mergeCell ref="B28:D28"/>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H67:H68"/>
    <mergeCell ref="B68:D68"/>
    <mergeCell ref="A69:A70"/>
    <mergeCell ref="B69:D69"/>
    <mergeCell ref="H69:H70"/>
    <mergeCell ref="B70:D70"/>
    <mergeCell ref="A63:A64"/>
    <mergeCell ref="B63:D63"/>
    <mergeCell ref="H63:H64"/>
    <mergeCell ref="B64:D64"/>
    <mergeCell ref="A65:A66"/>
    <mergeCell ref="B65:D65"/>
    <mergeCell ref="H65:H66"/>
    <mergeCell ref="B66:D66"/>
    <mergeCell ref="D80:E80"/>
    <mergeCell ref="D81:E81"/>
    <mergeCell ref="A83:H83"/>
    <mergeCell ref="A84:H84"/>
    <mergeCell ref="H25:H26"/>
    <mergeCell ref="H23:H24"/>
    <mergeCell ref="B25:D25"/>
    <mergeCell ref="B26:D26"/>
    <mergeCell ref="A75:A76"/>
    <mergeCell ref="B75:D75"/>
    <mergeCell ref="H75:H76"/>
    <mergeCell ref="B76:D76"/>
    <mergeCell ref="D78:E78"/>
    <mergeCell ref="D79:E79"/>
    <mergeCell ref="A71:A72"/>
    <mergeCell ref="B71:D71"/>
    <mergeCell ref="H71:H72"/>
    <mergeCell ref="B72:D72"/>
    <mergeCell ref="A73:A74"/>
    <mergeCell ref="B73:D73"/>
    <mergeCell ref="H73:H74"/>
    <mergeCell ref="B74:D74"/>
    <mergeCell ref="A67:A68"/>
    <mergeCell ref="B67:D67"/>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7649" r:id="rId5" name="Label 1">
              <controlPr defaultSize="0" print="0" autoFill="0" autoLine="0" autoPict="0">
                <anchor moveWithCells="1" sizeWithCells="1">
                  <from>
                    <xdr:col>7</xdr:col>
                    <xdr:colOff>292100</xdr:colOff>
                    <xdr:row>0</xdr:row>
                    <xdr:rowOff>31750</xdr:rowOff>
                  </from>
                  <to>
                    <xdr:col>8</xdr:col>
                    <xdr:colOff>31750</xdr:colOff>
                    <xdr:row>2</xdr:row>
                    <xdr:rowOff>63500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5"/>
  <sheetViews>
    <sheetView showGridLines="0" zoomScaleNormal="100" workbookViewId="0">
      <pane ySplit="9" topLeftCell="A10" activePane="bottomLeft" state="frozen"/>
      <selection activeCell="A84" sqref="A84:H84"/>
      <selection pane="bottomLeft" activeCell="F27" sqref="F27:G27"/>
    </sheetView>
  </sheetViews>
  <sheetFormatPr defaultColWidth="9.08984375" defaultRowHeight="12" customHeight="1" x14ac:dyDescent="0.25"/>
  <cols>
    <col min="1" max="1" width="6.453125" style="13" customWidth="1"/>
    <col min="2" max="2" width="11" style="13" customWidth="1"/>
    <col min="3" max="3" width="16.453125" style="13" customWidth="1"/>
    <col min="4" max="4" width="8" style="13" customWidth="1"/>
    <col min="5" max="5" width="8.54296875" style="46" customWidth="1"/>
    <col min="6" max="8" width="9" style="47" customWidth="1"/>
    <col min="9" max="11" width="9" style="13" customWidth="1"/>
    <col min="12" max="13" width="11.453125" style="13" customWidth="1"/>
    <col min="14" max="16384" width="9.08984375" style="13"/>
  </cols>
  <sheetData>
    <row r="1" spans="1:13" s="2" customFormat="1" ht="15" customHeight="1" x14ac:dyDescent="0.35">
      <c r="A1" s="1"/>
      <c r="B1" s="1"/>
      <c r="C1" s="1"/>
      <c r="D1" s="1"/>
      <c r="E1" s="1"/>
      <c r="M1" s="3"/>
    </row>
    <row r="2" spans="1:13" s="2" customFormat="1" ht="17.25" customHeight="1" x14ac:dyDescent="0.35">
      <c r="A2" s="426"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426"/>
      <c r="C2" s="426"/>
      <c r="D2" s="426"/>
      <c r="E2" s="426"/>
      <c r="F2" s="426"/>
      <c r="G2" s="426"/>
      <c r="H2" s="426"/>
      <c r="I2" s="426"/>
      <c r="J2" s="426"/>
      <c r="K2" s="426"/>
      <c r="L2" s="426"/>
      <c r="M2" s="426"/>
    </row>
    <row r="3" spans="1:13" s="2" customFormat="1" ht="33" customHeight="1" x14ac:dyDescent="0.35">
      <c r="A3" s="1"/>
      <c r="B3" s="1"/>
      <c r="C3" s="427" t="s">
        <v>225</v>
      </c>
      <c r="D3" s="427"/>
      <c r="E3" s="427"/>
      <c r="F3" s="427"/>
      <c r="G3" s="427"/>
      <c r="H3" s="427"/>
      <c r="I3" s="427"/>
      <c r="J3" s="427"/>
      <c r="K3" s="427"/>
      <c r="L3" s="427"/>
      <c r="M3" s="4"/>
    </row>
    <row r="4" spans="1:13" s="2" customFormat="1" ht="12.75" customHeight="1" x14ac:dyDescent="0.35">
      <c r="A4" s="1"/>
      <c r="B4" s="1"/>
      <c r="C4" s="453" t="s">
        <v>4</v>
      </c>
      <c r="D4" s="453"/>
      <c r="E4" s="453"/>
      <c r="F4" s="453"/>
      <c r="G4" s="453"/>
      <c r="H4" s="453"/>
      <c r="I4" s="453"/>
      <c r="J4" s="453"/>
      <c r="K4" s="453"/>
      <c r="L4" s="453"/>
      <c r="M4" s="5"/>
    </row>
    <row r="5" spans="1:13" s="2" customFormat="1" ht="5.15" customHeight="1" x14ac:dyDescent="0.35">
      <c r="A5" s="1"/>
      <c r="B5" s="1"/>
      <c r="C5" s="1"/>
      <c r="D5" s="1"/>
      <c r="E5" s="1"/>
      <c r="F5" s="1"/>
      <c r="G5" s="1"/>
      <c r="H5" s="1"/>
      <c r="I5" s="1"/>
      <c r="J5" s="1"/>
      <c r="K5" s="1"/>
      <c r="L5" s="1"/>
      <c r="M5" s="1"/>
    </row>
    <row r="6" spans="1:13" s="2" customFormat="1" ht="12.5" x14ac:dyDescent="0.25">
      <c r="A6" s="1"/>
      <c r="B6" s="1"/>
      <c r="C6" s="1"/>
      <c r="D6" s="6"/>
      <c r="E6" s="7" t="s">
        <v>5</v>
      </c>
      <c r="F6" s="454" t="s">
        <v>34</v>
      </c>
      <c r="G6" s="454"/>
      <c r="H6" s="454"/>
      <c r="I6" s="454"/>
      <c r="J6" s="454"/>
      <c r="K6" s="8" t="s">
        <v>6</v>
      </c>
      <c r="L6" s="454" t="s">
        <v>263</v>
      </c>
      <c r="M6" s="454"/>
    </row>
    <row r="7" spans="1:13" s="2" customFormat="1" ht="5.15" customHeight="1" x14ac:dyDescent="0.35">
      <c r="A7" s="1"/>
      <c r="B7" s="1"/>
      <c r="C7" s="1"/>
      <c r="D7" s="1"/>
      <c r="E7" s="9"/>
      <c r="F7" s="10"/>
      <c r="G7" s="10"/>
      <c r="H7" s="10"/>
      <c r="I7" s="10"/>
      <c r="J7" s="10"/>
      <c r="K7" s="10"/>
      <c r="L7" s="4"/>
      <c r="M7" s="4"/>
    </row>
    <row r="8" spans="1:13" s="2" customFormat="1" ht="15" customHeight="1" x14ac:dyDescent="0.3">
      <c r="A8" s="11"/>
      <c r="B8" s="8" t="s">
        <v>1</v>
      </c>
      <c r="C8" s="455" t="s">
        <v>72</v>
      </c>
      <c r="D8" s="455"/>
      <c r="E8" s="455"/>
      <c r="F8" s="12"/>
      <c r="G8" s="7" t="s">
        <v>2</v>
      </c>
      <c r="H8" s="455" t="s">
        <v>74</v>
      </c>
      <c r="I8" s="455"/>
      <c r="J8" s="455"/>
      <c r="K8" s="7" t="s">
        <v>0</v>
      </c>
      <c r="L8" s="456" t="s">
        <v>39</v>
      </c>
      <c r="M8" s="456"/>
    </row>
    <row r="9" spans="1:13" s="2" customFormat="1" ht="7.5" customHeight="1" x14ac:dyDescent="0.35">
      <c r="A9" s="1"/>
      <c r="B9" s="1"/>
      <c r="C9" s="1"/>
      <c r="D9" s="1"/>
      <c r="E9" s="9"/>
      <c r="F9" s="10"/>
      <c r="G9" s="10"/>
      <c r="H9" s="10"/>
      <c r="I9" s="10"/>
      <c r="J9" s="10"/>
      <c r="K9" s="10"/>
      <c r="L9" s="4"/>
      <c r="M9" s="4"/>
    </row>
    <row r="10" spans="1:13" s="2" customFormat="1" ht="15" customHeight="1" x14ac:dyDescent="0.35">
      <c r="A10" s="426" t="s">
        <v>7</v>
      </c>
      <c r="B10" s="426"/>
      <c r="C10" s="426"/>
      <c r="D10" s="426"/>
      <c r="E10" s="426"/>
      <c r="F10" s="426"/>
      <c r="G10" s="426"/>
      <c r="H10" s="426"/>
      <c r="I10" s="426"/>
      <c r="J10" s="426"/>
      <c r="K10" s="426"/>
      <c r="L10" s="426"/>
      <c r="M10" s="426"/>
    </row>
    <row r="11" spans="1:13" ht="15" customHeight="1" x14ac:dyDescent="0.4">
      <c r="E11" s="14"/>
      <c r="F11" s="15"/>
      <c r="G11" s="16"/>
      <c r="H11" s="16"/>
      <c r="I11" s="17"/>
      <c r="J11" s="17"/>
      <c r="K11" s="17"/>
      <c r="L11" s="457" t="s">
        <v>8</v>
      </c>
      <c r="M11" s="457"/>
    </row>
    <row r="12" spans="1:13" s="25" customFormat="1" ht="24.75" customHeight="1" x14ac:dyDescent="0.35">
      <c r="A12" s="18" t="s">
        <v>3</v>
      </c>
      <c r="B12" s="19" t="s">
        <v>9</v>
      </c>
      <c r="C12" s="20" t="s">
        <v>10</v>
      </c>
      <c r="D12" s="21"/>
      <c r="E12" s="21" t="s">
        <v>11</v>
      </c>
      <c r="F12" s="458" t="s">
        <v>12</v>
      </c>
      <c r="G12" s="459"/>
      <c r="H12" s="22">
        <v>1</v>
      </c>
      <c r="I12" s="23">
        <v>2</v>
      </c>
      <c r="J12" s="23">
        <v>3</v>
      </c>
      <c r="K12" s="23">
        <v>4</v>
      </c>
      <c r="L12" s="24" t="s">
        <v>13</v>
      </c>
      <c r="M12" s="18" t="s">
        <v>14</v>
      </c>
    </row>
    <row r="13" spans="1:13" s="28" customFormat="1" ht="18.75" customHeight="1" x14ac:dyDescent="0.35">
      <c r="A13" s="460">
        <v>1</v>
      </c>
      <c r="B13" s="483" t="s">
        <v>15</v>
      </c>
      <c r="C13" s="464" t="s">
        <v>167</v>
      </c>
      <c r="D13" s="465"/>
      <c r="E13" s="425" t="s">
        <v>291</v>
      </c>
      <c r="F13" s="466" t="s">
        <v>105</v>
      </c>
      <c r="G13" s="467"/>
      <c r="H13" s="476"/>
      <c r="I13" s="27" t="s">
        <v>15</v>
      </c>
      <c r="J13" s="27" t="s">
        <v>15</v>
      </c>
      <c r="K13" s="27" t="s">
        <v>15</v>
      </c>
      <c r="L13" s="470" t="s">
        <v>82</v>
      </c>
      <c r="M13" s="470" t="s">
        <v>15</v>
      </c>
    </row>
    <row r="14" spans="1:13" s="28" customFormat="1" ht="18.75" customHeight="1" x14ac:dyDescent="0.35">
      <c r="A14" s="482"/>
      <c r="B14" s="461"/>
      <c r="C14" s="472" t="s">
        <v>264</v>
      </c>
      <c r="D14" s="473"/>
      <c r="E14" s="29" t="s">
        <v>292</v>
      </c>
      <c r="F14" s="474" t="s">
        <v>105</v>
      </c>
      <c r="G14" s="475"/>
      <c r="H14" s="477"/>
      <c r="I14" s="30" t="s">
        <v>143</v>
      </c>
      <c r="J14" s="30" t="s">
        <v>198</v>
      </c>
      <c r="K14" s="30" t="s">
        <v>200</v>
      </c>
      <c r="L14" s="471"/>
      <c r="M14" s="471"/>
    </row>
    <row r="15" spans="1:13" s="28" customFormat="1" ht="18.75" customHeight="1" x14ac:dyDescent="0.35">
      <c r="A15" s="460">
        <v>2</v>
      </c>
      <c r="B15" s="483"/>
      <c r="C15" s="464" t="s">
        <v>152</v>
      </c>
      <c r="D15" s="465"/>
      <c r="E15" s="26" t="s">
        <v>204</v>
      </c>
      <c r="F15" s="466" t="s">
        <v>105</v>
      </c>
      <c r="G15" s="467"/>
      <c r="H15" s="31" t="s">
        <v>134</v>
      </c>
      <c r="I15" s="476"/>
      <c r="J15" s="27" t="s">
        <v>15</v>
      </c>
      <c r="K15" s="27" t="s">
        <v>15</v>
      </c>
      <c r="L15" s="470" t="s">
        <v>20</v>
      </c>
      <c r="M15" s="470" t="s">
        <v>20</v>
      </c>
    </row>
    <row r="16" spans="1:13" s="28" customFormat="1" ht="18.75" customHeight="1" x14ac:dyDescent="0.35">
      <c r="A16" s="482"/>
      <c r="B16" s="461"/>
      <c r="C16" s="472" t="s">
        <v>170</v>
      </c>
      <c r="D16" s="473"/>
      <c r="E16" s="29" t="s">
        <v>218</v>
      </c>
      <c r="F16" s="474" t="s">
        <v>105</v>
      </c>
      <c r="G16" s="475"/>
      <c r="H16" s="32" t="s">
        <v>338</v>
      </c>
      <c r="I16" s="477"/>
      <c r="J16" s="30" t="s">
        <v>200</v>
      </c>
      <c r="K16" s="30" t="s">
        <v>197</v>
      </c>
      <c r="L16" s="471"/>
      <c r="M16" s="471"/>
    </row>
    <row r="17" spans="1:13" s="28" customFormat="1" ht="18.75" customHeight="1" x14ac:dyDescent="0.35">
      <c r="A17" s="460">
        <v>3</v>
      </c>
      <c r="B17" s="483"/>
      <c r="C17" s="464" t="s">
        <v>265</v>
      </c>
      <c r="D17" s="465"/>
      <c r="E17" s="26" t="s">
        <v>293</v>
      </c>
      <c r="F17" s="466" t="s">
        <v>105</v>
      </c>
      <c r="G17" s="467"/>
      <c r="H17" s="31" t="s">
        <v>134</v>
      </c>
      <c r="I17" s="27" t="s">
        <v>134</v>
      </c>
      <c r="J17" s="476"/>
      <c r="K17" s="27" t="s">
        <v>15</v>
      </c>
      <c r="L17" s="470" t="s">
        <v>15</v>
      </c>
      <c r="M17" s="470" t="s">
        <v>82</v>
      </c>
    </row>
    <row r="18" spans="1:13" s="28" customFormat="1" ht="18.75" customHeight="1" x14ac:dyDescent="0.35">
      <c r="A18" s="482"/>
      <c r="B18" s="461"/>
      <c r="C18" s="472" t="s">
        <v>266</v>
      </c>
      <c r="D18" s="473"/>
      <c r="E18" s="29" t="s">
        <v>294</v>
      </c>
      <c r="F18" s="474" t="s">
        <v>106</v>
      </c>
      <c r="G18" s="475"/>
      <c r="H18" s="32" t="s">
        <v>334</v>
      </c>
      <c r="I18" s="30" t="s">
        <v>329</v>
      </c>
      <c r="J18" s="477"/>
      <c r="K18" s="30" t="s">
        <v>198</v>
      </c>
      <c r="L18" s="471"/>
      <c r="M18" s="471"/>
    </row>
    <row r="19" spans="1:13" s="28" customFormat="1" ht="18.75" customHeight="1" x14ac:dyDescent="0.35">
      <c r="A19" s="460">
        <v>4</v>
      </c>
      <c r="B19" s="462"/>
      <c r="C19" s="464" t="s">
        <v>267</v>
      </c>
      <c r="D19" s="465"/>
      <c r="E19" s="26" t="s">
        <v>295</v>
      </c>
      <c r="F19" s="466" t="s">
        <v>105</v>
      </c>
      <c r="G19" s="467"/>
      <c r="H19" s="31" t="s">
        <v>134</v>
      </c>
      <c r="I19" s="27" t="s">
        <v>134</v>
      </c>
      <c r="J19" s="27" t="s">
        <v>134</v>
      </c>
      <c r="K19" s="476"/>
      <c r="L19" s="478" t="s">
        <v>134</v>
      </c>
      <c r="M19" s="470" t="s">
        <v>146</v>
      </c>
    </row>
    <row r="20" spans="1:13" s="33" customFormat="1" ht="18.75" customHeight="1" x14ac:dyDescent="0.35">
      <c r="A20" s="461"/>
      <c r="B20" s="463"/>
      <c r="C20" s="472" t="s">
        <v>268</v>
      </c>
      <c r="D20" s="473"/>
      <c r="E20" s="29" t="s">
        <v>294</v>
      </c>
      <c r="F20" s="474" t="s">
        <v>105</v>
      </c>
      <c r="G20" s="475"/>
      <c r="H20" s="32" t="s">
        <v>329</v>
      </c>
      <c r="I20" s="30" t="s">
        <v>332</v>
      </c>
      <c r="J20" s="30" t="s">
        <v>334</v>
      </c>
      <c r="K20" s="477"/>
      <c r="L20" s="479"/>
      <c r="M20" s="471"/>
    </row>
    <row r="21" spans="1:13" s="2" customFormat="1" ht="5.15" customHeight="1" x14ac:dyDescent="0.35">
      <c r="A21" s="1"/>
      <c r="B21" s="1"/>
      <c r="C21" s="1"/>
      <c r="D21" s="1"/>
      <c r="E21" s="9"/>
      <c r="F21" s="10"/>
      <c r="G21" s="10"/>
      <c r="H21" s="10"/>
      <c r="I21" s="10"/>
      <c r="J21" s="10"/>
      <c r="K21" s="10"/>
      <c r="L21" s="4"/>
      <c r="M21" s="4"/>
    </row>
    <row r="22" spans="1:13" s="33" customFormat="1" ht="8.15" customHeight="1" x14ac:dyDescent="0.35"/>
    <row r="23" spans="1:13" ht="15" customHeight="1" x14ac:dyDescent="0.4">
      <c r="E23" s="14"/>
      <c r="F23" s="15"/>
      <c r="G23" s="16"/>
      <c r="H23" s="16"/>
      <c r="I23" s="17"/>
      <c r="J23" s="17"/>
      <c r="K23" s="17"/>
      <c r="L23" s="457" t="s">
        <v>19</v>
      </c>
      <c r="M23" s="457"/>
    </row>
    <row r="24" spans="1:13" s="25" customFormat="1" ht="24.75" customHeight="1" x14ac:dyDescent="0.35">
      <c r="A24" s="18" t="s">
        <v>3</v>
      </c>
      <c r="B24" s="19" t="s">
        <v>9</v>
      </c>
      <c r="C24" s="20" t="s">
        <v>10</v>
      </c>
      <c r="D24" s="21"/>
      <c r="E24" s="21" t="s">
        <v>11</v>
      </c>
      <c r="F24" s="458" t="s">
        <v>12</v>
      </c>
      <c r="G24" s="459"/>
      <c r="H24" s="22">
        <v>1</v>
      </c>
      <c r="I24" s="23">
        <v>2</v>
      </c>
      <c r="J24" s="23">
        <v>3</v>
      </c>
      <c r="K24" s="23">
        <v>4</v>
      </c>
      <c r="L24" s="24" t="s">
        <v>13</v>
      </c>
      <c r="M24" s="18" t="s">
        <v>14</v>
      </c>
    </row>
    <row r="25" spans="1:13" s="28" customFormat="1" ht="18.75" customHeight="1" x14ac:dyDescent="0.35">
      <c r="A25" s="460">
        <v>1</v>
      </c>
      <c r="B25" s="462" t="s">
        <v>20</v>
      </c>
      <c r="C25" s="464" t="s">
        <v>269</v>
      </c>
      <c r="D25" s="465"/>
      <c r="E25" s="26" t="s">
        <v>107</v>
      </c>
      <c r="F25" s="466" t="s">
        <v>105</v>
      </c>
      <c r="G25" s="467"/>
      <c r="H25" s="468"/>
      <c r="I25" s="27" t="s">
        <v>15</v>
      </c>
      <c r="J25" s="27" t="s">
        <v>15</v>
      </c>
      <c r="K25" s="27" t="s">
        <v>15</v>
      </c>
      <c r="L25" s="470" t="s">
        <v>82</v>
      </c>
      <c r="M25" s="470" t="s">
        <v>15</v>
      </c>
    </row>
    <row r="26" spans="1:13" s="28" customFormat="1" ht="18.75" customHeight="1" x14ac:dyDescent="0.35">
      <c r="A26" s="461"/>
      <c r="B26" s="463"/>
      <c r="C26" s="472" t="s">
        <v>162</v>
      </c>
      <c r="D26" s="473"/>
      <c r="E26" s="29" t="s">
        <v>114</v>
      </c>
      <c r="F26" s="474" t="s">
        <v>105</v>
      </c>
      <c r="G26" s="475"/>
      <c r="H26" s="469"/>
      <c r="I26" s="30" t="s">
        <v>200</v>
      </c>
      <c r="J26" s="30" t="s">
        <v>198</v>
      </c>
      <c r="K26" s="30" t="s">
        <v>197</v>
      </c>
      <c r="L26" s="471"/>
      <c r="M26" s="471"/>
    </row>
    <row r="27" spans="1:13" s="28" customFormat="1" ht="18.75" customHeight="1" x14ac:dyDescent="0.35">
      <c r="A27" s="460">
        <v>2</v>
      </c>
      <c r="B27" s="462"/>
      <c r="C27" s="464" t="s">
        <v>238</v>
      </c>
      <c r="D27" s="465"/>
      <c r="E27" s="26" t="s">
        <v>114</v>
      </c>
      <c r="F27" s="466" t="s">
        <v>105</v>
      </c>
      <c r="G27" s="467"/>
      <c r="H27" s="31" t="s">
        <v>134</v>
      </c>
      <c r="I27" s="476"/>
      <c r="J27" s="27" t="s">
        <v>15</v>
      </c>
      <c r="K27" s="27" t="s">
        <v>15</v>
      </c>
      <c r="L27" s="478" t="s">
        <v>20</v>
      </c>
      <c r="M27" s="470" t="s">
        <v>20</v>
      </c>
    </row>
    <row r="28" spans="1:13" s="28" customFormat="1" ht="18.75" customHeight="1" x14ac:dyDescent="0.35">
      <c r="A28" s="461"/>
      <c r="B28" s="463"/>
      <c r="C28" s="472" t="s">
        <v>270</v>
      </c>
      <c r="D28" s="473"/>
      <c r="E28" s="29" t="s">
        <v>214</v>
      </c>
      <c r="F28" s="474" t="s">
        <v>105</v>
      </c>
      <c r="G28" s="475"/>
      <c r="H28" s="32" t="s">
        <v>329</v>
      </c>
      <c r="I28" s="477"/>
      <c r="J28" s="30" t="s">
        <v>203</v>
      </c>
      <c r="K28" s="30" t="s">
        <v>136</v>
      </c>
      <c r="L28" s="479"/>
      <c r="M28" s="471"/>
    </row>
    <row r="29" spans="1:13" s="28" customFormat="1" ht="18.75" customHeight="1" x14ac:dyDescent="0.35">
      <c r="A29" s="460">
        <v>3</v>
      </c>
      <c r="B29" s="462"/>
      <c r="C29" s="464" t="s">
        <v>271</v>
      </c>
      <c r="D29" s="465"/>
      <c r="E29" s="26" t="s">
        <v>344</v>
      </c>
      <c r="F29" s="466" t="s">
        <v>105</v>
      </c>
      <c r="G29" s="467"/>
      <c r="H29" s="31" t="s">
        <v>134</v>
      </c>
      <c r="I29" s="27" t="s">
        <v>134</v>
      </c>
      <c r="J29" s="476"/>
      <c r="K29" s="27" t="s">
        <v>134</v>
      </c>
      <c r="L29" s="470" t="s">
        <v>134</v>
      </c>
      <c r="M29" s="470" t="s">
        <v>146</v>
      </c>
    </row>
    <row r="30" spans="1:13" s="28" customFormat="1" ht="18.75" customHeight="1" x14ac:dyDescent="0.35">
      <c r="A30" s="461"/>
      <c r="B30" s="463"/>
      <c r="C30" s="472" t="s">
        <v>159</v>
      </c>
      <c r="D30" s="473"/>
      <c r="E30" s="29" t="s">
        <v>296</v>
      </c>
      <c r="F30" s="474" t="s">
        <v>105</v>
      </c>
      <c r="G30" s="475"/>
      <c r="H30" s="32" t="s">
        <v>334</v>
      </c>
      <c r="I30" s="30" t="s">
        <v>335</v>
      </c>
      <c r="J30" s="477"/>
      <c r="K30" s="30" t="s">
        <v>328</v>
      </c>
      <c r="L30" s="471"/>
      <c r="M30" s="471"/>
    </row>
    <row r="31" spans="1:13" s="28" customFormat="1" ht="18.75" customHeight="1" x14ac:dyDescent="0.35">
      <c r="A31" s="460">
        <v>4</v>
      </c>
      <c r="B31" s="462"/>
      <c r="C31" s="464" t="s">
        <v>272</v>
      </c>
      <c r="D31" s="465"/>
      <c r="E31" s="26" t="s">
        <v>215</v>
      </c>
      <c r="F31" s="466" t="s">
        <v>106</v>
      </c>
      <c r="G31" s="467"/>
      <c r="H31" s="31" t="s">
        <v>134</v>
      </c>
      <c r="I31" s="27" t="s">
        <v>134</v>
      </c>
      <c r="J31" s="27" t="s">
        <v>15</v>
      </c>
      <c r="K31" s="476"/>
      <c r="L31" s="478" t="s">
        <v>15</v>
      </c>
      <c r="M31" s="470" t="s">
        <v>82</v>
      </c>
    </row>
    <row r="32" spans="1:13" s="33" customFormat="1" ht="18.75" customHeight="1" x14ac:dyDescent="0.35">
      <c r="A32" s="461"/>
      <c r="B32" s="463"/>
      <c r="C32" s="472" t="s">
        <v>273</v>
      </c>
      <c r="D32" s="473"/>
      <c r="E32" s="29" t="s">
        <v>114</v>
      </c>
      <c r="F32" s="474" t="s">
        <v>106</v>
      </c>
      <c r="G32" s="475"/>
      <c r="H32" s="32" t="s">
        <v>332</v>
      </c>
      <c r="I32" s="30" t="s">
        <v>314</v>
      </c>
      <c r="J32" s="30" t="s">
        <v>201</v>
      </c>
      <c r="K32" s="477"/>
      <c r="L32" s="479"/>
      <c r="M32" s="471"/>
    </row>
    <row r="33" spans="1:13" s="2" customFormat="1" ht="5.15" customHeight="1" x14ac:dyDescent="0.35">
      <c r="A33" s="1"/>
      <c r="B33" s="1"/>
      <c r="C33" s="1"/>
      <c r="D33" s="1"/>
      <c r="E33" s="9"/>
      <c r="F33" s="10"/>
      <c r="G33" s="10"/>
      <c r="H33" s="10"/>
      <c r="I33" s="10"/>
      <c r="J33" s="10"/>
      <c r="K33" s="10"/>
      <c r="L33" s="4"/>
      <c r="M33" s="4"/>
    </row>
    <row r="34" spans="1:13" s="33" customFormat="1" ht="8.15" customHeight="1" x14ac:dyDescent="0.35"/>
    <row r="35" spans="1:13" ht="15" hidden="1" customHeight="1" x14ac:dyDescent="0.4">
      <c r="E35" s="14"/>
      <c r="F35" s="15"/>
      <c r="G35" s="16"/>
      <c r="H35" s="16"/>
      <c r="I35" s="17"/>
      <c r="J35" s="17"/>
      <c r="K35" s="17"/>
      <c r="L35" s="457" t="s">
        <v>21</v>
      </c>
      <c r="M35" s="457"/>
    </row>
    <row r="36" spans="1:13" s="25" customFormat="1" ht="24.75" hidden="1" customHeight="1" x14ac:dyDescent="0.35">
      <c r="A36" s="18" t="s">
        <v>3</v>
      </c>
      <c r="B36" s="19" t="s">
        <v>9</v>
      </c>
      <c r="C36" s="20" t="s">
        <v>10</v>
      </c>
      <c r="D36" s="21"/>
      <c r="E36" s="21" t="s">
        <v>11</v>
      </c>
      <c r="F36" s="458" t="s">
        <v>12</v>
      </c>
      <c r="G36" s="459"/>
      <c r="H36" s="22">
        <v>1</v>
      </c>
      <c r="I36" s="23">
        <v>2</v>
      </c>
      <c r="J36" s="23">
        <v>3</v>
      </c>
      <c r="K36" s="23">
        <v>4</v>
      </c>
      <c r="L36" s="24" t="s">
        <v>13</v>
      </c>
      <c r="M36" s="18" t="s">
        <v>14</v>
      </c>
    </row>
    <row r="37" spans="1:13" s="28" customFormat="1" ht="18.75" hidden="1" customHeight="1" x14ac:dyDescent="0.35">
      <c r="A37" s="460">
        <v>1</v>
      </c>
      <c r="B37" s="462" t="s">
        <v>82</v>
      </c>
      <c r="C37" s="464"/>
      <c r="D37" s="465"/>
      <c r="E37" s="26"/>
      <c r="F37" s="466"/>
      <c r="G37" s="467"/>
      <c r="H37" s="468"/>
      <c r="I37" s="27"/>
      <c r="J37" s="27"/>
      <c r="K37" s="27"/>
      <c r="L37" s="470"/>
      <c r="M37" s="470"/>
    </row>
    <row r="38" spans="1:13" s="28" customFormat="1" ht="18.75" hidden="1" customHeight="1" x14ac:dyDescent="0.35">
      <c r="A38" s="461"/>
      <c r="B38" s="463"/>
      <c r="C38" s="472"/>
      <c r="D38" s="473"/>
      <c r="E38" s="29"/>
      <c r="F38" s="474"/>
      <c r="G38" s="475"/>
      <c r="H38" s="469"/>
      <c r="I38" s="30"/>
      <c r="J38" s="30"/>
      <c r="K38" s="30"/>
      <c r="L38" s="471"/>
      <c r="M38" s="471"/>
    </row>
    <row r="39" spans="1:13" s="28" customFormat="1" ht="18.75" hidden="1" customHeight="1" x14ac:dyDescent="0.35">
      <c r="A39" s="460">
        <v>2</v>
      </c>
      <c r="B39" s="462"/>
      <c r="C39" s="464"/>
      <c r="D39" s="465"/>
      <c r="E39" s="26"/>
      <c r="F39" s="466"/>
      <c r="G39" s="467"/>
      <c r="H39" s="31"/>
      <c r="I39" s="476"/>
      <c r="J39" s="27"/>
      <c r="K39" s="27"/>
      <c r="L39" s="478"/>
      <c r="M39" s="470"/>
    </row>
    <row r="40" spans="1:13" s="28" customFormat="1" ht="18.75" hidden="1" customHeight="1" x14ac:dyDescent="0.35">
      <c r="A40" s="461"/>
      <c r="B40" s="463"/>
      <c r="C40" s="472"/>
      <c r="D40" s="473"/>
      <c r="E40" s="29"/>
      <c r="F40" s="474"/>
      <c r="G40" s="475"/>
      <c r="H40" s="32"/>
      <c r="I40" s="477"/>
      <c r="J40" s="30"/>
      <c r="K40" s="30"/>
      <c r="L40" s="479"/>
      <c r="M40" s="471"/>
    </row>
    <row r="41" spans="1:13" s="28" customFormat="1" ht="18.75" hidden="1" customHeight="1" x14ac:dyDescent="0.35">
      <c r="A41" s="460">
        <v>3</v>
      </c>
      <c r="B41" s="462"/>
      <c r="C41" s="464"/>
      <c r="D41" s="465"/>
      <c r="E41" s="26"/>
      <c r="F41" s="466"/>
      <c r="G41" s="467"/>
      <c r="H41" s="31"/>
      <c r="I41" s="27"/>
      <c r="J41" s="476"/>
      <c r="K41" s="27"/>
      <c r="L41" s="470"/>
      <c r="M41" s="470"/>
    </row>
    <row r="42" spans="1:13" s="28" customFormat="1" ht="18.75" hidden="1" customHeight="1" x14ac:dyDescent="0.35">
      <c r="A42" s="461"/>
      <c r="B42" s="463"/>
      <c r="C42" s="472"/>
      <c r="D42" s="473"/>
      <c r="E42" s="29"/>
      <c r="F42" s="474"/>
      <c r="G42" s="475"/>
      <c r="H42" s="32"/>
      <c r="I42" s="30"/>
      <c r="J42" s="477"/>
      <c r="K42" s="30"/>
      <c r="L42" s="471"/>
      <c r="M42" s="471"/>
    </row>
    <row r="43" spans="1:13" s="28" customFormat="1" ht="18.75" hidden="1" customHeight="1" x14ac:dyDescent="0.35">
      <c r="A43" s="460">
        <v>4</v>
      </c>
      <c r="B43" s="462"/>
      <c r="C43" s="464"/>
      <c r="D43" s="465"/>
      <c r="E43" s="26"/>
      <c r="F43" s="466"/>
      <c r="G43" s="467"/>
      <c r="H43" s="31"/>
      <c r="I43" s="27"/>
      <c r="J43" s="27"/>
      <c r="K43" s="476"/>
      <c r="L43" s="478"/>
      <c r="M43" s="470"/>
    </row>
    <row r="44" spans="1:13" s="33" customFormat="1" ht="18.75" hidden="1" customHeight="1" x14ac:dyDescent="0.35">
      <c r="A44" s="461"/>
      <c r="B44" s="463"/>
      <c r="C44" s="472"/>
      <c r="D44" s="473"/>
      <c r="E44" s="29"/>
      <c r="F44" s="480"/>
      <c r="G44" s="481"/>
      <c r="H44" s="32"/>
      <c r="I44" s="30"/>
      <c r="J44" s="30"/>
      <c r="K44" s="477"/>
      <c r="L44" s="479"/>
      <c r="M44" s="471"/>
    </row>
    <row r="45" spans="1:13" s="2" customFormat="1" ht="5.15" hidden="1" customHeight="1" x14ac:dyDescent="0.35">
      <c r="A45" s="1"/>
      <c r="B45" s="1"/>
      <c r="C45" s="1"/>
      <c r="D45" s="1"/>
      <c r="E45" s="9"/>
      <c r="F45" s="10"/>
      <c r="G45" s="10"/>
      <c r="H45" s="10"/>
      <c r="I45" s="10"/>
      <c r="J45" s="10"/>
      <c r="K45" s="10"/>
      <c r="L45" s="4"/>
      <c r="M45" s="4"/>
    </row>
    <row r="46" spans="1:13" s="33" customFormat="1" ht="8.15" hidden="1" customHeight="1" x14ac:dyDescent="0.35"/>
    <row r="47" spans="1:13" ht="15" hidden="1" customHeight="1" x14ac:dyDescent="0.4">
      <c r="E47" s="14"/>
      <c r="F47" s="15"/>
      <c r="G47" s="16"/>
      <c r="H47" s="16"/>
      <c r="I47" s="17"/>
      <c r="J47" s="17"/>
      <c r="K47" s="17"/>
      <c r="L47" s="457" t="s">
        <v>23</v>
      </c>
      <c r="M47" s="457"/>
    </row>
    <row r="48" spans="1:13" s="25" customFormat="1" ht="24.75" hidden="1" customHeight="1" x14ac:dyDescent="0.35">
      <c r="A48" s="18" t="s">
        <v>3</v>
      </c>
      <c r="B48" s="19" t="s">
        <v>9</v>
      </c>
      <c r="C48" s="20" t="s">
        <v>10</v>
      </c>
      <c r="D48" s="21"/>
      <c r="E48" s="21" t="s">
        <v>11</v>
      </c>
      <c r="F48" s="458" t="s">
        <v>12</v>
      </c>
      <c r="G48" s="459"/>
      <c r="H48" s="22">
        <v>1</v>
      </c>
      <c r="I48" s="23">
        <v>2</v>
      </c>
      <c r="J48" s="23">
        <v>3</v>
      </c>
      <c r="K48" s="23">
        <v>4</v>
      </c>
      <c r="L48" s="24" t="s">
        <v>13</v>
      </c>
      <c r="M48" s="18" t="s">
        <v>14</v>
      </c>
    </row>
    <row r="49" spans="1:13" s="28" customFormat="1" ht="18.75" hidden="1" customHeight="1" x14ac:dyDescent="0.35">
      <c r="A49" s="460">
        <v>1</v>
      </c>
      <c r="B49" s="483" t="s">
        <v>146</v>
      </c>
      <c r="C49" s="464"/>
      <c r="D49" s="465"/>
      <c r="E49" s="26"/>
      <c r="F49" s="466"/>
      <c r="G49" s="467"/>
      <c r="H49" s="468"/>
      <c r="I49" s="27"/>
      <c r="J49" s="27"/>
      <c r="K49" s="27"/>
      <c r="L49" s="470"/>
      <c r="M49" s="470"/>
    </row>
    <row r="50" spans="1:13" s="28" customFormat="1" ht="18.75" hidden="1" customHeight="1" x14ac:dyDescent="0.35">
      <c r="A50" s="482"/>
      <c r="B50" s="461"/>
      <c r="C50" s="472"/>
      <c r="D50" s="473"/>
      <c r="E50" s="29"/>
      <c r="F50" s="474"/>
      <c r="G50" s="475"/>
      <c r="H50" s="469"/>
      <c r="I50" s="30"/>
      <c r="J50" s="30"/>
      <c r="K50" s="30"/>
      <c r="L50" s="471"/>
      <c r="M50" s="471"/>
    </row>
    <row r="51" spans="1:13" s="28" customFormat="1" ht="18.75" hidden="1" customHeight="1" x14ac:dyDescent="0.35">
      <c r="A51" s="460">
        <v>2</v>
      </c>
      <c r="B51" s="462"/>
      <c r="C51" s="464"/>
      <c r="D51" s="465"/>
      <c r="E51" s="26"/>
      <c r="F51" s="466"/>
      <c r="G51" s="467"/>
      <c r="H51" s="31"/>
      <c r="I51" s="476"/>
      <c r="J51" s="27"/>
      <c r="K51" s="27"/>
      <c r="L51" s="470"/>
      <c r="M51" s="470"/>
    </row>
    <row r="52" spans="1:13" s="28" customFormat="1" ht="18.75" hidden="1" customHeight="1" x14ac:dyDescent="0.35">
      <c r="A52" s="482"/>
      <c r="B52" s="463"/>
      <c r="C52" s="472"/>
      <c r="D52" s="473"/>
      <c r="E52" s="29"/>
      <c r="F52" s="474"/>
      <c r="G52" s="475"/>
      <c r="H52" s="32"/>
      <c r="I52" s="477"/>
      <c r="J52" s="30"/>
      <c r="K52" s="30"/>
      <c r="L52" s="471"/>
      <c r="M52" s="471"/>
    </row>
    <row r="53" spans="1:13" s="28" customFormat="1" ht="18.75" hidden="1" customHeight="1" x14ac:dyDescent="0.35">
      <c r="A53" s="460">
        <v>3</v>
      </c>
      <c r="B53" s="462"/>
      <c r="C53" s="464"/>
      <c r="D53" s="465"/>
      <c r="E53" s="26"/>
      <c r="F53" s="466"/>
      <c r="G53" s="467"/>
      <c r="H53" s="31"/>
      <c r="I53" s="27"/>
      <c r="J53" s="476"/>
      <c r="K53" s="27"/>
      <c r="L53" s="470"/>
      <c r="M53" s="470"/>
    </row>
    <row r="54" spans="1:13" s="28" customFormat="1" ht="18.75" hidden="1" customHeight="1" x14ac:dyDescent="0.35">
      <c r="A54" s="482"/>
      <c r="B54" s="463"/>
      <c r="C54" s="472"/>
      <c r="D54" s="473"/>
      <c r="E54" s="29"/>
      <c r="F54" s="474"/>
      <c r="G54" s="475"/>
      <c r="H54" s="32"/>
      <c r="I54" s="30"/>
      <c r="J54" s="477"/>
      <c r="K54" s="30"/>
      <c r="L54" s="471"/>
      <c r="M54" s="471"/>
    </row>
    <row r="55" spans="1:13" s="28" customFormat="1" ht="18.75" hidden="1" customHeight="1" x14ac:dyDescent="0.35">
      <c r="A55" s="460">
        <v>4</v>
      </c>
      <c r="B55" s="462"/>
      <c r="C55" s="464"/>
      <c r="D55" s="465"/>
      <c r="E55" s="26"/>
      <c r="F55" s="466"/>
      <c r="G55" s="467"/>
      <c r="H55" s="31"/>
      <c r="I55" s="27"/>
      <c r="J55" s="27"/>
      <c r="K55" s="476"/>
      <c r="L55" s="470"/>
      <c r="M55" s="470"/>
    </row>
    <row r="56" spans="1:13" s="33" customFormat="1" ht="18.75" hidden="1" customHeight="1" x14ac:dyDescent="0.35">
      <c r="A56" s="482"/>
      <c r="B56" s="463"/>
      <c r="C56" s="472"/>
      <c r="D56" s="473"/>
      <c r="E56" s="29"/>
      <c r="F56" s="480"/>
      <c r="G56" s="481"/>
      <c r="H56" s="32"/>
      <c r="I56" s="30"/>
      <c r="J56" s="30"/>
      <c r="K56" s="477"/>
      <c r="L56" s="471"/>
      <c r="M56" s="471"/>
    </row>
    <row r="57" spans="1:13" s="2" customFormat="1" ht="5.15" customHeight="1" x14ac:dyDescent="0.35">
      <c r="A57" s="1"/>
      <c r="B57" s="1"/>
      <c r="C57" s="1"/>
      <c r="D57" s="1"/>
      <c r="E57" s="9"/>
      <c r="F57" s="10"/>
      <c r="G57" s="10"/>
      <c r="H57" s="10"/>
      <c r="I57" s="10"/>
      <c r="J57" s="10"/>
      <c r="K57" s="10"/>
      <c r="L57" s="4"/>
      <c r="M57" s="4"/>
    </row>
    <row r="58" spans="1:13" s="33" customFormat="1" ht="8.15" customHeight="1" x14ac:dyDescent="0.35"/>
    <row r="59" spans="1:13" s="10" customFormat="1" ht="21.75" hidden="1" customHeight="1" x14ac:dyDescent="0.35">
      <c r="A59" s="485" t="s">
        <v>24</v>
      </c>
      <c r="B59" s="485"/>
      <c r="C59" s="485"/>
      <c r="D59" s="485"/>
      <c r="E59" s="485"/>
      <c r="F59" s="485"/>
      <c r="G59" s="485"/>
      <c r="H59" s="485"/>
      <c r="I59" s="485"/>
      <c r="J59" s="485"/>
      <c r="K59" s="485"/>
      <c r="L59" s="485"/>
      <c r="M59" s="485"/>
    </row>
    <row r="60" spans="1:13" s="2" customFormat="1" ht="19.5" hidden="1" customHeight="1" x14ac:dyDescent="0.35">
      <c r="A60" s="490" t="s">
        <v>25</v>
      </c>
      <c r="B60" s="490"/>
      <c r="C60" s="490"/>
      <c r="D60" s="490"/>
      <c r="E60" s="490"/>
      <c r="F60" s="490"/>
      <c r="G60" s="490"/>
      <c r="H60" s="490"/>
      <c r="I60" s="490"/>
      <c r="J60" s="490"/>
      <c r="K60" s="490"/>
      <c r="L60" s="490"/>
      <c r="M60" s="490"/>
    </row>
    <row r="61" spans="1:13" s="33" customFormat="1" ht="8.15" customHeight="1" x14ac:dyDescent="0.35"/>
    <row r="62" spans="1:13" s="33" customFormat="1" ht="8.15" customHeight="1" x14ac:dyDescent="0.35"/>
    <row r="63" spans="1:13" s="37" customFormat="1" ht="12.75" customHeight="1" x14ac:dyDescent="0.25">
      <c r="A63" s="486" t="s">
        <v>26</v>
      </c>
      <c r="B63" s="486"/>
      <c r="C63" s="486"/>
      <c r="D63" s="34"/>
      <c r="E63" s="487"/>
      <c r="F63" s="487"/>
      <c r="G63" s="488" t="s">
        <v>147</v>
      </c>
      <c r="H63" s="488"/>
      <c r="I63" s="488"/>
      <c r="J63" s="488"/>
      <c r="K63" s="35"/>
      <c r="L63" s="35"/>
      <c r="M63" s="36"/>
    </row>
    <row r="64" spans="1:13" s="41" customFormat="1" ht="13.5" customHeight="1" x14ac:dyDescent="0.35">
      <c r="A64" s="38"/>
      <c r="B64" s="38"/>
      <c r="C64" s="38"/>
      <c r="D64" s="38"/>
      <c r="E64" s="489" t="s">
        <v>27</v>
      </c>
      <c r="F64" s="489"/>
      <c r="G64" s="484" t="s">
        <v>28</v>
      </c>
      <c r="H64" s="484"/>
      <c r="I64" s="484"/>
      <c r="J64" s="484"/>
      <c r="K64" s="39"/>
      <c r="L64" s="39"/>
      <c r="M64" s="40"/>
    </row>
    <row r="65" spans="1:13" s="44" customFormat="1" ht="7.5" customHeight="1" x14ac:dyDescent="0.35">
      <c r="A65" s="42"/>
      <c r="B65" s="42"/>
      <c r="C65" s="42"/>
      <c r="D65" s="42"/>
      <c r="E65" s="43"/>
      <c r="F65" s="43"/>
      <c r="G65" s="43"/>
      <c r="H65" s="43"/>
      <c r="I65" s="43"/>
      <c r="J65" s="43"/>
      <c r="K65" s="43"/>
      <c r="L65" s="43"/>
      <c r="M65" s="43"/>
    </row>
    <row r="66" spans="1:13" s="37" customFormat="1" ht="12.75" hidden="1" customHeight="1" x14ac:dyDescent="0.25">
      <c r="A66" s="486" t="s">
        <v>29</v>
      </c>
      <c r="B66" s="486"/>
      <c r="C66" s="486"/>
      <c r="D66" s="34"/>
      <c r="E66" s="487"/>
      <c r="F66" s="487"/>
      <c r="G66" s="488"/>
      <c r="H66" s="488"/>
      <c r="I66" s="488"/>
      <c r="J66" s="488"/>
    </row>
    <row r="67" spans="1:13" s="41" customFormat="1" ht="13.5" hidden="1" customHeight="1" x14ac:dyDescent="0.35">
      <c r="A67" s="45"/>
      <c r="B67" s="45"/>
      <c r="C67" s="38"/>
      <c r="D67" s="38"/>
      <c r="E67" s="489" t="s">
        <v>27</v>
      </c>
      <c r="F67" s="489"/>
      <c r="G67" s="484" t="s">
        <v>28</v>
      </c>
      <c r="H67" s="484"/>
      <c r="I67" s="484"/>
      <c r="J67" s="484"/>
    </row>
    <row r="68" spans="1:13" ht="11.15" customHeight="1" x14ac:dyDescent="0.25"/>
    <row r="69" spans="1:13" ht="11.15" customHeight="1" x14ac:dyDescent="0.25"/>
    <row r="70" spans="1:13" ht="11.15" customHeight="1" x14ac:dyDescent="0.25"/>
    <row r="200" spans="1:9" s="50" customFormat="1" ht="12.5" hidden="1" x14ac:dyDescent="0.25">
      <c r="A200" s="48" t="s">
        <v>30</v>
      </c>
      <c r="B200" s="48" t="str">
        <f>IF(F6="ВЗРОСЛЫЕ","МУЖЧИНЫ",IF(F6="ДО 19 ЛЕТ","ЮНИОРЫ","ЮНОШИ"))</f>
        <v>ЮНИОРЫ</v>
      </c>
      <c r="C200" s="49" t="s">
        <v>31</v>
      </c>
      <c r="D200" s="49"/>
      <c r="E200" s="49" t="s">
        <v>32</v>
      </c>
      <c r="F200" s="50" t="s">
        <v>33</v>
      </c>
      <c r="G200" s="51"/>
      <c r="H200" s="51"/>
      <c r="I200" s="51"/>
    </row>
    <row r="201" spans="1:9" s="50" customFormat="1" ht="12.5" hidden="1" x14ac:dyDescent="0.25">
      <c r="A201" s="48" t="s">
        <v>34</v>
      </c>
      <c r="B201" s="48" t="str">
        <f>IF(F6="ВЗРОСЛЫЕ","ЖЕНЩИНЫ",IF(F6="ДО 19 ЛЕТ","ЮНИОРКИ","ДЕВУШКИ"))</f>
        <v>ЮНИОРКИ</v>
      </c>
      <c r="C201" s="49" t="s">
        <v>35</v>
      </c>
      <c r="D201" s="49"/>
      <c r="E201" s="49" t="s">
        <v>36</v>
      </c>
      <c r="F201" s="50" t="s">
        <v>37</v>
      </c>
      <c r="G201" s="51"/>
      <c r="H201" s="51"/>
      <c r="I201" s="51"/>
    </row>
    <row r="202" spans="1:9" s="50" customFormat="1" ht="12.5" hidden="1" x14ac:dyDescent="0.25">
      <c r="A202" s="48" t="s">
        <v>38</v>
      </c>
      <c r="B202" s="48" t="str">
        <f>IF(F6="ВЗРОСЛЫЕ","МУЖЧИНЫ И ЖЕНЩИНЫ",IF(F6="ДО 19 ЛЕТ","ЮНИОРЫ И ЮНИОРКИ","ЮНОШИ И ДЕВУШКИ"))</f>
        <v>ЮНИОРЫ И ЮНИОРКИ</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sheetData>
  <mergeCells count="173">
    <mergeCell ref="A2:M2"/>
    <mergeCell ref="C3:L3"/>
    <mergeCell ref="C4:L4"/>
    <mergeCell ref="F6:J6"/>
    <mergeCell ref="L6:M6"/>
    <mergeCell ref="C8:E8"/>
    <mergeCell ref="H8:J8"/>
    <mergeCell ref="L8:M8"/>
    <mergeCell ref="C14:D14"/>
    <mergeCell ref="F14:G14"/>
    <mergeCell ref="A15:A16"/>
    <mergeCell ref="B15:B16"/>
    <mergeCell ref="C15:D15"/>
    <mergeCell ref="F15:G15"/>
    <mergeCell ref="A10:M10"/>
    <mergeCell ref="L11:M11"/>
    <mergeCell ref="F12:G12"/>
    <mergeCell ref="A13:A14"/>
    <mergeCell ref="B13:B14"/>
    <mergeCell ref="C13:D13"/>
    <mergeCell ref="F13:G13"/>
    <mergeCell ref="H13:H14"/>
    <mergeCell ref="L13:L14"/>
    <mergeCell ref="M13:M14"/>
    <mergeCell ref="I15:I16"/>
    <mergeCell ref="L15:L16"/>
    <mergeCell ref="M15:M16"/>
    <mergeCell ref="C16:D16"/>
    <mergeCell ref="F16:G16"/>
    <mergeCell ref="A17:A18"/>
    <mergeCell ref="B17:B18"/>
    <mergeCell ref="C17:D17"/>
    <mergeCell ref="F17:G17"/>
    <mergeCell ref="J17:J18"/>
    <mergeCell ref="L17:L18"/>
    <mergeCell ref="M17:M18"/>
    <mergeCell ref="C18:D18"/>
    <mergeCell ref="F18:G18"/>
    <mergeCell ref="A19:A20"/>
    <mergeCell ref="B19:B20"/>
    <mergeCell ref="C19:D19"/>
    <mergeCell ref="F19:G19"/>
    <mergeCell ref="K19:K20"/>
    <mergeCell ref="L19:L20"/>
    <mergeCell ref="M19:M20"/>
    <mergeCell ref="C20:D20"/>
    <mergeCell ref="F20:G20"/>
    <mergeCell ref="L23:M23"/>
    <mergeCell ref="F24:G24"/>
    <mergeCell ref="A25:A26"/>
    <mergeCell ref="B25:B26"/>
    <mergeCell ref="C25:D25"/>
    <mergeCell ref="F25:G25"/>
    <mergeCell ref="H25:H26"/>
    <mergeCell ref="L25:L26"/>
    <mergeCell ref="M25:M26"/>
    <mergeCell ref="C26:D26"/>
    <mergeCell ref="F26:G26"/>
    <mergeCell ref="M27:M28"/>
    <mergeCell ref="C28:D28"/>
    <mergeCell ref="F28:G28"/>
    <mergeCell ref="A29:A30"/>
    <mergeCell ref="B29:B30"/>
    <mergeCell ref="C29:D29"/>
    <mergeCell ref="F29:G29"/>
    <mergeCell ref="J29:J30"/>
    <mergeCell ref="L29:L30"/>
    <mergeCell ref="M29:M30"/>
    <mergeCell ref="A27:A28"/>
    <mergeCell ref="B27:B28"/>
    <mergeCell ref="C27:D27"/>
    <mergeCell ref="F27:G27"/>
    <mergeCell ref="I27:I28"/>
    <mergeCell ref="L27:L28"/>
    <mergeCell ref="C30:D30"/>
    <mergeCell ref="F30:G30"/>
    <mergeCell ref="F36:G36"/>
    <mergeCell ref="A37:A38"/>
    <mergeCell ref="B37:B38"/>
    <mergeCell ref="C37:D37"/>
    <mergeCell ref="F37:G37"/>
    <mergeCell ref="H37:H38"/>
    <mergeCell ref="K31:K32"/>
    <mergeCell ref="L31:L32"/>
    <mergeCell ref="M31:M32"/>
    <mergeCell ref="C32:D32"/>
    <mergeCell ref="F32:G32"/>
    <mergeCell ref="L35:M35"/>
    <mergeCell ref="L37:L38"/>
    <mergeCell ref="M37:M38"/>
    <mergeCell ref="C38:D38"/>
    <mergeCell ref="F38:G38"/>
    <mergeCell ref="A31:A32"/>
    <mergeCell ref="B31:B32"/>
    <mergeCell ref="C31:D31"/>
    <mergeCell ref="F31:G31"/>
    <mergeCell ref="A43:A44"/>
    <mergeCell ref="B43:B44"/>
    <mergeCell ref="C43:D43"/>
    <mergeCell ref="F43:G43"/>
    <mergeCell ref="M39:M40"/>
    <mergeCell ref="C40:D40"/>
    <mergeCell ref="F40:G40"/>
    <mergeCell ref="A41:A42"/>
    <mergeCell ref="B41:B42"/>
    <mergeCell ref="C41:D41"/>
    <mergeCell ref="F41:G41"/>
    <mergeCell ref="J41:J42"/>
    <mergeCell ref="L41:L42"/>
    <mergeCell ref="M41:M42"/>
    <mergeCell ref="A39:A40"/>
    <mergeCell ref="B39:B40"/>
    <mergeCell ref="C39:D39"/>
    <mergeCell ref="F39:G39"/>
    <mergeCell ref="I39:I40"/>
    <mergeCell ref="L39:L40"/>
    <mergeCell ref="C42:D42"/>
    <mergeCell ref="F42:G42"/>
    <mergeCell ref="H49:H50"/>
    <mergeCell ref="K43:K44"/>
    <mergeCell ref="L43:L44"/>
    <mergeCell ref="M43:M44"/>
    <mergeCell ref="C44:D44"/>
    <mergeCell ref="F44:G44"/>
    <mergeCell ref="L47:M47"/>
    <mergeCell ref="L49:L50"/>
    <mergeCell ref="M49:M50"/>
    <mergeCell ref="C50:D50"/>
    <mergeCell ref="F50:G50"/>
    <mergeCell ref="C54:D54"/>
    <mergeCell ref="F54:G54"/>
    <mergeCell ref="A55:A56"/>
    <mergeCell ref="B55:B56"/>
    <mergeCell ref="C55:D55"/>
    <mergeCell ref="F55:G55"/>
    <mergeCell ref="F48:G48"/>
    <mergeCell ref="A49:A50"/>
    <mergeCell ref="B49:B50"/>
    <mergeCell ref="C49:D49"/>
    <mergeCell ref="F49:G49"/>
    <mergeCell ref="A51:A52"/>
    <mergeCell ref="B51:B52"/>
    <mergeCell ref="C51:D51"/>
    <mergeCell ref="F51:G51"/>
    <mergeCell ref="I51:I52"/>
    <mergeCell ref="L51:L52"/>
    <mergeCell ref="M51:M52"/>
    <mergeCell ref="C52:D52"/>
    <mergeCell ref="F52:G52"/>
    <mergeCell ref="A66:C66"/>
    <mergeCell ref="E66:F66"/>
    <mergeCell ref="G66:J66"/>
    <mergeCell ref="A53:A54"/>
    <mergeCell ref="B53:B54"/>
    <mergeCell ref="C53:D53"/>
    <mergeCell ref="F53:G53"/>
    <mergeCell ref="J53:J54"/>
    <mergeCell ref="E67:F67"/>
    <mergeCell ref="G67:J67"/>
    <mergeCell ref="A60:M60"/>
    <mergeCell ref="A63:C63"/>
    <mergeCell ref="E63:F63"/>
    <mergeCell ref="G63:J63"/>
    <mergeCell ref="E64:F64"/>
    <mergeCell ref="G64:J64"/>
    <mergeCell ref="A59:M59"/>
    <mergeCell ref="L53:L54"/>
    <mergeCell ref="M53:M54"/>
    <mergeCell ref="K55:K56"/>
    <mergeCell ref="L55:L56"/>
    <mergeCell ref="M55:M56"/>
    <mergeCell ref="C56:D56"/>
    <mergeCell ref="F56:G56"/>
  </mergeCells>
  <dataValidations count="3">
    <dataValidation type="list" allowBlank="1" showInputMessage="1" showErrorMessage="1" sqref="F6:J6">
      <formula1>$A$200:$A$204</formula1>
    </dataValidation>
    <dataValidation type="list" allowBlank="1" showInputMessage="1" showErrorMessage="1" sqref="L6:M6">
      <formula1>$B$200:$B$202</formula1>
    </dataValidation>
    <dataValidation type="list" allowBlank="1" showInputMessage="1" showErrorMessage="1" sqref="L8:M8">
      <formula1>$C$200:$C$203</formula1>
    </dataValidation>
  </dataValidations>
  <printOptions horizontalCentered="1"/>
  <pageMargins left="0.23622047244094491" right="0.23622047244094491" top="0.74803149606299213" bottom="0.74803149606299213" header="0.31496062992125984" footer="0.31496062992125984"/>
  <pageSetup paperSize="9" scale="78"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8673" r:id="rId5" name="Label 1">
              <controlPr defaultSize="0" print="0" autoFill="0" autoLine="0" autoPict="0">
                <anchor moveWithCells="1" sizeWithCells="1">
                  <from>
                    <xdr:col>12</xdr:col>
                    <xdr:colOff>215900</xdr:colOff>
                    <xdr:row>0</xdr:row>
                    <xdr:rowOff>38100</xdr:rowOff>
                  </from>
                  <to>
                    <xdr:col>12</xdr:col>
                    <xdr:colOff>685800</xdr:colOff>
                    <xdr:row>1</xdr:row>
                    <xdr:rowOff>38100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07"/>
  <sheetViews>
    <sheetView showGridLines="0" showZeros="0" zoomScaleNormal="50" workbookViewId="0">
      <pane ySplit="13" topLeftCell="A35" activePane="bottomLeft" state="frozen"/>
      <selection activeCell="A84" sqref="A84:H84"/>
      <selection pane="bottomLeft" activeCell="A84" sqref="A84:H84"/>
    </sheetView>
  </sheetViews>
  <sheetFormatPr defaultRowHeight="14.5" x14ac:dyDescent="0.35"/>
  <cols>
    <col min="1" max="1" width="11.54296875" customWidth="1"/>
    <col min="2" max="2" width="6.54296875" customWidth="1"/>
    <col min="3" max="3" width="6.453125" hidden="1" customWidth="1"/>
    <col min="4" max="4" width="14.54296875" customWidth="1"/>
    <col min="5" max="5" width="4.54296875" customWidth="1"/>
    <col min="6" max="6" width="7.54296875" customWidth="1"/>
    <col min="7" max="7" width="1.54296875" customWidth="1"/>
    <col min="8" max="9" width="7.54296875" customWidth="1"/>
    <col min="10" max="10" width="1.54296875" customWidth="1"/>
    <col min="11" max="12" width="7.54296875" customWidth="1"/>
    <col min="13" max="13" width="1.54296875" customWidth="1"/>
    <col min="14" max="14" width="7.54296875" customWidth="1"/>
    <col min="15" max="15" width="1.54296875" customWidth="1"/>
    <col min="16" max="16" width="8.08984375" customWidth="1"/>
    <col min="17" max="17" width="11.453125" bestFit="1" customWidth="1"/>
    <col min="18" max="18" width="10.08984375" customWidth="1"/>
  </cols>
  <sheetData>
    <row r="1" spans="1:18" x14ac:dyDescent="0.35">
      <c r="A1" s="52"/>
      <c r="B1" s="53"/>
      <c r="C1" s="54"/>
      <c r="D1" s="491"/>
      <c r="E1" s="491"/>
      <c r="F1" s="491"/>
      <c r="G1" s="491"/>
      <c r="H1" s="491"/>
      <c r="I1" s="491"/>
      <c r="J1" s="491"/>
      <c r="K1" s="491"/>
      <c r="L1" s="491"/>
      <c r="M1" s="491"/>
      <c r="N1" s="491"/>
      <c r="O1" s="491"/>
      <c r="P1" s="491"/>
      <c r="Q1" s="55"/>
      <c r="R1" s="52"/>
    </row>
    <row r="2" spans="1:18" ht="25.5" customHeight="1" x14ac:dyDescent="0.35">
      <c r="A2" s="492"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492"/>
      <c r="C2" s="492"/>
      <c r="D2" s="492"/>
      <c r="E2" s="492"/>
      <c r="F2" s="492"/>
      <c r="G2" s="492"/>
      <c r="H2" s="492"/>
      <c r="I2" s="492"/>
      <c r="J2" s="492"/>
      <c r="K2" s="492"/>
      <c r="L2" s="492"/>
      <c r="M2" s="492"/>
      <c r="N2" s="492"/>
      <c r="O2" s="492"/>
      <c r="P2" s="492"/>
      <c r="Q2" s="492"/>
      <c r="R2" s="52"/>
    </row>
    <row r="3" spans="1:18" s="59" customFormat="1" ht="42" customHeight="1" x14ac:dyDescent="0.35">
      <c r="A3" s="56"/>
      <c r="B3" s="56"/>
      <c r="C3" s="57"/>
      <c r="D3" s="493" t="s">
        <v>224</v>
      </c>
      <c r="E3" s="493"/>
      <c r="F3" s="493"/>
      <c r="G3" s="493"/>
      <c r="H3" s="493"/>
      <c r="I3" s="493"/>
      <c r="J3" s="493"/>
      <c r="K3" s="493"/>
      <c r="L3" s="493"/>
      <c r="M3" s="493"/>
      <c r="N3" s="493"/>
      <c r="O3" s="493"/>
      <c r="P3" s="493"/>
      <c r="Q3" s="58"/>
    </row>
    <row r="4" spans="1:18" s="59" customFormat="1" ht="8.4" customHeight="1" x14ac:dyDescent="0.35">
      <c r="C4" s="60"/>
      <c r="D4" s="453" t="s">
        <v>4</v>
      </c>
      <c r="E4" s="453"/>
      <c r="F4" s="453"/>
      <c r="G4" s="453"/>
      <c r="H4" s="453"/>
      <c r="I4" s="453"/>
      <c r="J4" s="453"/>
      <c r="K4" s="453"/>
      <c r="L4" s="453"/>
      <c r="M4" s="453"/>
      <c r="N4" s="453"/>
      <c r="O4" s="453"/>
      <c r="P4" s="453"/>
      <c r="Q4" s="44"/>
    </row>
    <row r="5" spans="1:18" ht="21" customHeight="1" x14ac:dyDescent="0.35">
      <c r="A5" s="52"/>
      <c r="B5" s="52"/>
      <c r="C5" s="213"/>
      <c r="D5" s="62"/>
      <c r="E5" s="62"/>
      <c r="F5" s="62"/>
      <c r="G5" s="52"/>
      <c r="H5" s="63"/>
      <c r="I5" s="64" t="s">
        <v>5</v>
      </c>
      <c r="J5" s="494" t="s">
        <v>34</v>
      </c>
      <c r="K5" s="494"/>
      <c r="L5" s="494"/>
      <c r="M5" s="494"/>
      <c r="N5" s="65" t="s">
        <v>6</v>
      </c>
      <c r="O5" s="495" t="s">
        <v>263</v>
      </c>
      <c r="P5" s="495"/>
      <c r="Q5" s="495"/>
      <c r="R5" s="52"/>
    </row>
    <row r="6" spans="1:18" s="71" customFormat="1" ht="18" customHeight="1" x14ac:dyDescent="0.25">
      <c r="A6" s="496" t="s">
        <v>1</v>
      </c>
      <c r="B6" s="496"/>
      <c r="C6" s="66"/>
      <c r="D6" s="497" t="s">
        <v>72</v>
      </c>
      <c r="E6" s="497"/>
      <c r="F6" s="67"/>
      <c r="G6" s="67"/>
      <c r="H6" s="64" t="s">
        <v>2</v>
      </c>
      <c r="I6" s="498" t="s">
        <v>74</v>
      </c>
      <c r="J6" s="498"/>
      <c r="K6" s="498"/>
      <c r="L6" s="68"/>
      <c r="M6" s="69"/>
      <c r="N6" s="198" t="s">
        <v>0</v>
      </c>
      <c r="O6" s="499" t="s">
        <v>39</v>
      </c>
      <c r="P6" s="499"/>
      <c r="Q6" s="499"/>
    </row>
    <row r="7" spans="1:18" s="59" customFormat="1" ht="13.4" customHeight="1" x14ac:dyDescent="0.35">
      <c r="A7" s="72"/>
      <c r="B7" s="72"/>
      <c r="C7" s="73"/>
      <c r="D7" s="74"/>
      <c r="E7" s="74"/>
      <c r="F7" s="75"/>
      <c r="G7" s="76"/>
      <c r="H7" s="77"/>
      <c r="I7" s="77"/>
      <c r="J7" s="77"/>
      <c r="K7" s="78"/>
      <c r="L7" s="78"/>
      <c r="M7" s="79"/>
      <c r="N7" s="80"/>
      <c r="O7" s="81"/>
      <c r="P7" s="79"/>
      <c r="Q7" s="79"/>
    </row>
    <row r="8" spans="1:18" ht="23.25" customHeight="1" x14ac:dyDescent="0.35">
      <c r="A8" s="492" t="s">
        <v>50</v>
      </c>
      <c r="B8" s="492"/>
      <c r="C8" s="492"/>
      <c r="D8" s="492"/>
      <c r="E8" s="492"/>
      <c r="F8" s="492"/>
      <c r="G8" s="492"/>
      <c r="H8" s="492"/>
      <c r="I8" s="492"/>
      <c r="J8" s="492"/>
      <c r="K8" s="492"/>
      <c r="L8" s="492"/>
      <c r="M8" s="492"/>
      <c r="N8" s="492"/>
      <c r="O8" s="492"/>
      <c r="P8" s="492"/>
      <c r="Q8" s="492"/>
      <c r="R8" s="52"/>
    </row>
    <row r="9" spans="1:18" x14ac:dyDescent="0.35">
      <c r="A9" s="53"/>
      <c r="B9" s="53"/>
      <c r="C9" s="231"/>
      <c r="D9" s="83"/>
      <c r="E9" s="83"/>
      <c r="F9" s="491" t="s">
        <v>51</v>
      </c>
      <c r="G9" s="491"/>
      <c r="H9" s="491"/>
      <c r="I9" s="491" t="s">
        <v>52</v>
      </c>
      <c r="J9" s="491"/>
      <c r="K9" s="491"/>
      <c r="L9" s="491" t="s">
        <v>53</v>
      </c>
      <c r="M9" s="491"/>
      <c r="N9" s="491"/>
      <c r="O9" s="491"/>
      <c r="P9" s="491"/>
      <c r="Q9" s="83"/>
      <c r="R9" s="52"/>
    </row>
    <row r="10" spans="1:18" ht="9.75" customHeight="1" x14ac:dyDescent="0.35">
      <c r="A10" s="513" t="s">
        <v>54</v>
      </c>
      <c r="B10" s="515" t="s">
        <v>55</v>
      </c>
      <c r="C10" s="518"/>
      <c r="D10" s="520" t="s">
        <v>10</v>
      </c>
      <c r="E10" s="500" t="s">
        <v>11</v>
      </c>
      <c r="F10" s="500" t="s">
        <v>12</v>
      </c>
      <c r="G10" s="84"/>
      <c r="H10" s="85"/>
      <c r="I10" s="86"/>
      <c r="J10" s="87"/>
      <c r="K10" s="86"/>
      <c r="L10" s="86"/>
      <c r="M10" s="88"/>
      <c r="N10" s="88"/>
      <c r="O10" s="88"/>
      <c r="P10" s="89"/>
      <c r="Q10" s="88"/>
      <c r="R10" s="52"/>
    </row>
    <row r="11" spans="1:18" ht="9.75" customHeight="1" x14ac:dyDescent="0.35">
      <c r="A11" s="514"/>
      <c r="B11" s="516"/>
      <c r="C11" s="518"/>
      <c r="D11" s="520"/>
      <c r="E11" s="500"/>
      <c r="F11" s="500"/>
      <c r="G11" s="84"/>
      <c r="H11" s="85"/>
      <c r="I11" s="86"/>
      <c r="J11" s="87"/>
      <c r="K11" s="86"/>
      <c r="L11" s="86"/>
      <c r="M11" s="88"/>
      <c r="N11" s="88"/>
      <c r="O11" s="88"/>
      <c r="P11" s="89"/>
      <c r="Q11" s="88"/>
      <c r="R11" s="52"/>
    </row>
    <row r="12" spans="1:18" ht="9.75" customHeight="1" x14ac:dyDescent="0.35">
      <c r="A12" s="523" t="s">
        <v>14</v>
      </c>
      <c r="B12" s="517"/>
      <c r="C12" s="518"/>
      <c r="D12" s="520"/>
      <c r="E12" s="500"/>
      <c r="F12" s="500"/>
      <c r="G12" s="90"/>
      <c r="H12" s="91"/>
      <c r="I12" s="92"/>
      <c r="J12" s="93"/>
      <c r="K12" s="93"/>
      <c r="L12" s="93"/>
      <c r="M12" s="94"/>
      <c r="N12" s="95"/>
      <c r="O12" s="95"/>
      <c r="P12" s="95"/>
      <c r="Q12" s="500"/>
      <c r="R12" s="52"/>
    </row>
    <row r="13" spans="1:18" s="102" customFormat="1" ht="9.75" customHeight="1" thickBot="1" x14ac:dyDescent="0.4">
      <c r="A13" s="524"/>
      <c r="B13" s="517"/>
      <c r="C13" s="519"/>
      <c r="D13" s="521"/>
      <c r="E13" s="522"/>
      <c r="F13" s="522"/>
      <c r="G13" s="96"/>
      <c r="H13" s="97"/>
      <c r="I13" s="98"/>
      <c r="J13" s="99"/>
      <c r="K13" s="99"/>
      <c r="L13" s="99"/>
      <c r="M13" s="100"/>
      <c r="N13" s="101"/>
      <c r="O13" s="101"/>
      <c r="P13" s="101"/>
      <c r="Q13" s="500"/>
    </row>
    <row r="14" spans="1:18" s="102" customFormat="1" ht="21" customHeight="1" x14ac:dyDescent="0.25">
      <c r="A14" s="235" t="s">
        <v>83</v>
      </c>
      <c r="B14" s="501">
        <v>1</v>
      </c>
      <c r="C14" s="503"/>
      <c r="D14" s="104" t="s">
        <v>167</v>
      </c>
      <c r="E14" s="105" t="s">
        <v>114</v>
      </c>
      <c r="F14" s="106" t="s">
        <v>105</v>
      </c>
      <c r="G14" s="505" t="s">
        <v>167</v>
      </c>
      <c r="H14" s="506"/>
      <c r="I14" s="506"/>
      <c r="J14" s="107"/>
      <c r="K14" s="108"/>
      <c r="L14" s="108"/>
      <c r="M14" s="109"/>
      <c r="N14" s="109"/>
      <c r="O14" s="110"/>
      <c r="P14" s="109"/>
      <c r="Q14" s="109"/>
    </row>
    <row r="15" spans="1:18" s="102" customFormat="1" ht="21" customHeight="1" x14ac:dyDescent="0.25">
      <c r="A15" s="244" t="s">
        <v>56</v>
      </c>
      <c r="B15" s="502"/>
      <c r="C15" s="504"/>
      <c r="D15" s="112" t="s">
        <v>264</v>
      </c>
      <c r="E15" s="113" t="s">
        <v>297</v>
      </c>
      <c r="F15" s="114" t="s">
        <v>105</v>
      </c>
      <c r="G15" s="507" t="s">
        <v>264</v>
      </c>
      <c r="H15" s="508"/>
      <c r="I15" s="508"/>
      <c r="J15" s="107"/>
      <c r="K15" s="108"/>
      <c r="L15" s="108"/>
      <c r="M15" s="109"/>
      <c r="N15" s="109"/>
      <c r="O15" s="110"/>
      <c r="P15" s="109"/>
      <c r="Q15" s="109"/>
    </row>
    <row r="16" spans="1:18" s="125" customFormat="1" ht="21" customHeight="1" x14ac:dyDescent="0.25">
      <c r="A16" s="115"/>
      <c r="B16" s="509"/>
      <c r="C16" s="510"/>
      <c r="D16" s="116"/>
      <c r="E16" s="117"/>
      <c r="F16" s="118"/>
      <c r="G16" s="119"/>
      <c r="H16" s="511"/>
      <c r="I16" s="512"/>
      <c r="J16" s="120"/>
      <c r="K16" s="121"/>
      <c r="L16" s="121"/>
      <c r="M16" s="176"/>
      <c r="N16" s="149"/>
      <c r="O16" s="176"/>
      <c r="P16" s="149"/>
      <c r="Q16" s="149"/>
      <c r="R16" s="124"/>
    </row>
    <row r="17" spans="1:18" s="125" customFormat="1" ht="21" customHeight="1" thickBot="1" x14ac:dyDescent="0.3">
      <c r="A17" s="126"/>
      <c r="B17" s="502"/>
      <c r="C17" s="504"/>
      <c r="D17" s="112"/>
      <c r="E17" s="113"/>
      <c r="F17" s="114"/>
      <c r="G17" s="127"/>
      <c r="H17" s="128"/>
      <c r="I17" s="129"/>
      <c r="J17" s="120"/>
      <c r="K17" s="121"/>
      <c r="L17" s="121"/>
      <c r="M17" s="176"/>
      <c r="N17" s="149"/>
      <c r="O17" s="176"/>
      <c r="P17" s="149"/>
      <c r="Q17" s="149"/>
      <c r="R17" s="124"/>
    </row>
    <row r="18" spans="1:18" s="125" customFormat="1" ht="21" customHeight="1" x14ac:dyDescent="0.25">
      <c r="A18" s="130"/>
      <c r="B18" s="131"/>
      <c r="C18" s="132"/>
      <c r="D18" s="105"/>
      <c r="E18" s="105"/>
      <c r="F18" s="105"/>
      <c r="G18" s="133"/>
      <c r="H18" s="134"/>
      <c r="I18" s="135"/>
      <c r="J18" s="527" t="s">
        <v>167</v>
      </c>
      <c r="K18" s="528"/>
      <c r="L18" s="528"/>
      <c r="M18" s="120"/>
      <c r="N18" s="149"/>
      <c r="O18" s="176"/>
      <c r="P18" s="149"/>
      <c r="Q18" s="149"/>
      <c r="R18" s="124"/>
    </row>
    <row r="19" spans="1:18" s="125" customFormat="1" ht="21" customHeight="1" x14ac:dyDescent="0.25">
      <c r="A19" s="529"/>
      <c r="B19" s="531"/>
      <c r="C19" s="533"/>
      <c r="D19" s="535"/>
      <c r="E19" s="137"/>
      <c r="F19" s="535"/>
      <c r="G19" s="138"/>
      <c r="H19" s="134"/>
      <c r="I19" s="135"/>
      <c r="J19" s="537" t="s">
        <v>264</v>
      </c>
      <c r="K19" s="538"/>
      <c r="L19" s="538"/>
      <c r="M19" s="120"/>
      <c r="N19" s="149"/>
      <c r="O19" s="176"/>
      <c r="P19" s="149"/>
      <c r="Q19" s="149"/>
      <c r="R19" s="124"/>
    </row>
    <row r="20" spans="1:18" s="125" customFormat="1" ht="21" customHeight="1" x14ac:dyDescent="0.25">
      <c r="A20" s="529"/>
      <c r="B20" s="531"/>
      <c r="C20" s="533"/>
      <c r="D20" s="535"/>
      <c r="E20" s="137"/>
      <c r="F20" s="535"/>
      <c r="G20" s="138"/>
      <c r="H20" s="134"/>
      <c r="I20" s="135"/>
      <c r="J20" s="139"/>
      <c r="K20" s="539" t="s">
        <v>274</v>
      </c>
      <c r="L20" s="540"/>
      <c r="M20" s="120"/>
      <c r="N20" s="149"/>
      <c r="O20" s="176"/>
      <c r="P20" s="149"/>
      <c r="Q20" s="149"/>
      <c r="R20" s="124"/>
    </row>
    <row r="21" spans="1:18" s="125" customFormat="1" ht="21" customHeight="1" thickBot="1" x14ac:dyDescent="0.3">
      <c r="A21" s="530"/>
      <c r="B21" s="532"/>
      <c r="C21" s="534"/>
      <c r="D21" s="536"/>
      <c r="E21" s="140"/>
      <c r="F21" s="536"/>
      <c r="G21" s="138"/>
      <c r="H21" s="141"/>
      <c r="I21" s="152"/>
      <c r="J21" s="143"/>
      <c r="K21" s="541"/>
      <c r="L21" s="541"/>
      <c r="M21" s="144"/>
      <c r="N21" s="149"/>
      <c r="O21" s="176"/>
      <c r="P21" s="149"/>
      <c r="Q21" s="149"/>
      <c r="R21" s="124"/>
    </row>
    <row r="22" spans="1:18" s="125" customFormat="1" ht="21" customHeight="1" x14ac:dyDescent="0.25">
      <c r="A22" s="235"/>
      <c r="B22" s="501"/>
      <c r="C22" s="503"/>
      <c r="D22" s="104"/>
      <c r="E22" s="105"/>
      <c r="F22" s="106"/>
      <c r="G22" s="505" t="s">
        <v>238</v>
      </c>
      <c r="H22" s="506"/>
      <c r="I22" s="525"/>
      <c r="J22" s="162"/>
      <c r="K22" s="146"/>
      <c r="L22" s="146"/>
      <c r="M22" s="144"/>
      <c r="N22" s="149"/>
      <c r="O22" s="176"/>
      <c r="P22" s="149"/>
      <c r="Q22" s="149"/>
      <c r="R22" s="124"/>
    </row>
    <row r="23" spans="1:18" s="125" customFormat="1" ht="21" customHeight="1" x14ac:dyDescent="0.25">
      <c r="A23" s="244"/>
      <c r="B23" s="502"/>
      <c r="C23" s="504"/>
      <c r="D23" s="112"/>
      <c r="E23" s="113"/>
      <c r="F23" s="114"/>
      <c r="G23" s="507" t="s">
        <v>270</v>
      </c>
      <c r="H23" s="508"/>
      <c r="I23" s="526"/>
      <c r="J23" s="162"/>
      <c r="K23" s="146"/>
      <c r="L23" s="146"/>
      <c r="M23" s="144"/>
      <c r="N23" s="149"/>
      <c r="O23" s="176"/>
      <c r="P23" s="149"/>
      <c r="Q23" s="149"/>
      <c r="R23" s="124"/>
    </row>
    <row r="24" spans="1:18" s="125" customFormat="1" ht="21" customHeight="1" x14ac:dyDescent="0.25">
      <c r="A24" s="115" t="s">
        <v>84</v>
      </c>
      <c r="B24" s="509">
        <v>2</v>
      </c>
      <c r="C24" s="510"/>
      <c r="D24" s="116" t="s">
        <v>238</v>
      </c>
      <c r="E24" s="117" t="s">
        <v>114</v>
      </c>
      <c r="F24" s="118" t="s">
        <v>105</v>
      </c>
      <c r="G24" s="119"/>
      <c r="H24" s="511"/>
      <c r="I24" s="511"/>
      <c r="J24" s="120"/>
      <c r="K24" s="121"/>
      <c r="L24" s="121"/>
      <c r="M24" s="175"/>
      <c r="N24" s="149"/>
      <c r="O24" s="176"/>
      <c r="P24" s="149"/>
      <c r="Q24" s="149"/>
      <c r="R24" s="124"/>
    </row>
    <row r="25" spans="1:18" s="125" customFormat="1" ht="21" customHeight="1" thickBot="1" x14ac:dyDescent="0.3">
      <c r="A25" s="126" t="s">
        <v>57</v>
      </c>
      <c r="B25" s="502"/>
      <c r="C25" s="504"/>
      <c r="D25" s="112" t="s">
        <v>270</v>
      </c>
      <c r="E25" s="113" t="s">
        <v>214</v>
      </c>
      <c r="F25" s="114" t="s">
        <v>105</v>
      </c>
      <c r="G25" s="148"/>
      <c r="H25" s="128"/>
      <c r="I25" s="128"/>
      <c r="J25" s="120"/>
      <c r="K25" s="121"/>
      <c r="L25" s="121"/>
      <c r="M25" s="175"/>
      <c r="N25" s="149"/>
      <c r="O25" s="176"/>
      <c r="P25" s="149"/>
      <c r="Q25" s="149"/>
      <c r="R25" s="124"/>
    </row>
    <row r="26" spans="1:18" s="125" customFormat="1" ht="21" customHeight="1" x14ac:dyDescent="0.25">
      <c r="A26" s="130"/>
      <c r="B26" s="131"/>
      <c r="C26" s="132"/>
      <c r="D26" s="105"/>
      <c r="E26" s="105"/>
      <c r="F26" s="105"/>
      <c r="G26" s="133"/>
      <c r="H26" s="141"/>
      <c r="I26" s="141"/>
      <c r="J26" s="162"/>
      <c r="K26" s="121"/>
      <c r="L26" s="121"/>
      <c r="M26" s="542" t="s">
        <v>269</v>
      </c>
      <c r="N26" s="543"/>
      <c r="O26" s="543"/>
      <c r="P26" s="543"/>
      <c r="Q26" s="149"/>
      <c r="R26" s="124"/>
    </row>
    <row r="27" spans="1:18" s="125" customFormat="1" ht="21" customHeight="1" x14ac:dyDescent="0.25">
      <c r="A27" s="529"/>
      <c r="B27" s="531"/>
      <c r="C27" s="533"/>
      <c r="D27" s="535"/>
      <c r="E27" s="137"/>
      <c r="F27" s="535"/>
      <c r="G27" s="138"/>
      <c r="H27" s="141"/>
      <c r="I27" s="141"/>
      <c r="J27" s="162"/>
      <c r="K27" s="121"/>
      <c r="L27" s="121"/>
      <c r="M27" s="544" t="s">
        <v>162</v>
      </c>
      <c r="N27" s="545"/>
      <c r="O27" s="545"/>
      <c r="P27" s="545"/>
      <c r="Q27" s="149"/>
      <c r="R27" s="124"/>
    </row>
    <row r="28" spans="1:18" s="125" customFormat="1" ht="21" customHeight="1" x14ac:dyDescent="0.25">
      <c r="A28" s="529"/>
      <c r="B28" s="531"/>
      <c r="C28" s="533"/>
      <c r="D28" s="535"/>
      <c r="E28" s="137"/>
      <c r="F28" s="535"/>
      <c r="G28" s="138"/>
      <c r="H28" s="141"/>
      <c r="I28" s="141"/>
      <c r="J28" s="162"/>
      <c r="K28" s="121"/>
      <c r="L28" s="121"/>
      <c r="M28" s="204"/>
      <c r="N28" s="546" t="s">
        <v>249</v>
      </c>
      <c r="O28" s="546"/>
      <c r="P28" s="546"/>
      <c r="Q28" s="149"/>
      <c r="R28" s="124"/>
    </row>
    <row r="29" spans="1:18" s="125" customFormat="1" ht="21" customHeight="1" thickBot="1" x14ac:dyDescent="0.3">
      <c r="A29" s="530"/>
      <c r="B29" s="532"/>
      <c r="C29" s="534"/>
      <c r="D29" s="536"/>
      <c r="E29" s="140"/>
      <c r="F29" s="536"/>
      <c r="G29" s="138"/>
      <c r="H29" s="134"/>
      <c r="I29" s="134"/>
      <c r="J29" s="120"/>
      <c r="K29" s="121"/>
      <c r="L29" s="121"/>
      <c r="M29" s="143"/>
      <c r="N29" s="541"/>
      <c r="O29" s="541"/>
      <c r="P29" s="541"/>
      <c r="Q29" s="149"/>
      <c r="R29" s="124"/>
    </row>
    <row r="30" spans="1:18" s="125" customFormat="1" ht="21" customHeight="1" x14ac:dyDescent="0.25">
      <c r="A30" s="235" t="s">
        <v>83</v>
      </c>
      <c r="B30" s="501">
        <v>3</v>
      </c>
      <c r="C30" s="503"/>
      <c r="D30" s="104" t="s">
        <v>152</v>
      </c>
      <c r="E30" s="105" t="s">
        <v>204</v>
      </c>
      <c r="F30" s="106" t="s">
        <v>105</v>
      </c>
      <c r="G30" s="505" t="s">
        <v>152</v>
      </c>
      <c r="H30" s="506"/>
      <c r="I30" s="506"/>
      <c r="J30" s="151"/>
      <c r="K30" s="121"/>
      <c r="L30" s="121"/>
      <c r="M30" s="175"/>
      <c r="N30" s="149"/>
      <c r="O30" s="176"/>
      <c r="P30" s="149"/>
      <c r="Q30" s="149"/>
      <c r="R30" s="124"/>
    </row>
    <row r="31" spans="1:18" s="125" customFormat="1" ht="21" customHeight="1" x14ac:dyDescent="0.25">
      <c r="A31" s="244" t="s">
        <v>57</v>
      </c>
      <c r="B31" s="502"/>
      <c r="C31" s="504"/>
      <c r="D31" s="112" t="s">
        <v>170</v>
      </c>
      <c r="E31" s="113" t="s">
        <v>218</v>
      </c>
      <c r="F31" s="114" t="s">
        <v>105</v>
      </c>
      <c r="G31" s="507" t="s">
        <v>170</v>
      </c>
      <c r="H31" s="508"/>
      <c r="I31" s="508"/>
      <c r="J31" s="151"/>
      <c r="K31" s="121"/>
      <c r="L31" s="121"/>
      <c r="M31" s="175"/>
      <c r="N31" s="149"/>
      <c r="O31" s="176"/>
      <c r="P31" s="149"/>
      <c r="Q31" s="149"/>
      <c r="R31" s="124"/>
    </row>
    <row r="32" spans="1:18" s="125" customFormat="1" ht="21" customHeight="1" x14ac:dyDescent="0.25">
      <c r="A32" s="115"/>
      <c r="B32" s="509"/>
      <c r="C32" s="510"/>
      <c r="D32" s="116"/>
      <c r="E32" s="117"/>
      <c r="F32" s="118"/>
      <c r="G32" s="119"/>
      <c r="H32" s="511"/>
      <c r="I32" s="512"/>
      <c r="J32" s="120"/>
      <c r="K32" s="146"/>
      <c r="L32" s="146"/>
      <c r="M32" s="144"/>
      <c r="N32" s="149"/>
      <c r="O32" s="176"/>
      <c r="P32" s="149"/>
      <c r="Q32" s="149"/>
      <c r="R32" s="124"/>
    </row>
    <row r="33" spans="1:18" s="125" customFormat="1" ht="21" customHeight="1" thickBot="1" x14ac:dyDescent="0.3">
      <c r="A33" s="126"/>
      <c r="B33" s="502"/>
      <c r="C33" s="504"/>
      <c r="D33" s="112"/>
      <c r="E33" s="113"/>
      <c r="F33" s="114"/>
      <c r="G33" s="127"/>
      <c r="H33" s="128"/>
      <c r="I33" s="129"/>
      <c r="J33" s="120"/>
      <c r="K33" s="146"/>
      <c r="L33" s="146"/>
      <c r="M33" s="144"/>
      <c r="N33" s="149"/>
      <c r="O33" s="176"/>
      <c r="P33" s="149"/>
      <c r="Q33" s="149"/>
      <c r="R33" s="124"/>
    </row>
    <row r="34" spans="1:18" s="125" customFormat="1" ht="21" customHeight="1" x14ac:dyDescent="0.25">
      <c r="A34" s="130"/>
      <c r="B34" s="131"/>
      <c r="C34" s="132"/>
      <c r="D34" s="105"/>
      <c r="E34" s="105"/>
      <c r="F34" s="105"/>
      <c r="G34" s="133"/>
      <c r="H34" s="134"/>
      <c r="I34" s="135"/>
      <c r="J34" s="527" t="s">
        <v>269</v>
      </c>
      <c r="K34" s="528"/>
      <c r="L34" s="549"/>
      <c r="M34" s="153"/>
      <c r="N34" s="149"/>
      <c r="O34" s="176"/>
      <c r="P34" s="149"/>
      <c r="Q34" s="149"/>
      <c r="R34" s="124"/>
    </row>
    <row r="35" spans="1:18" s="125" customFormat="1" ht="21" customHeight="1" x14ac:dyDescent="0.25">
      <c r="A35" s="529"/>
      <c r="B35" s="531"/>
      <c r="C35" s="533"/>
      <c r="D35" s="535"/>
      <c r="E35" s="137"/>
      <c r="F35" s="535"/>
      <c r="G35" s="138"/>
      <c r="H35" s="134"/>
      <c r="I35" s="135"/>
      <c r="J35" s="537" t="s">
        <v>162</v>
      </c>
      <c r="K35" s="538"/>
      <c r="L35" s="550"/>
      <c r="M35" s="153"/>
      <c r="N35" s="149"/>
      <c r="O35" s="176"/>
      <c r="P35" s="149"/>
      <c r="Q35" s="149"/>
      <c r="R35" s="124"/>
    </row>
    <row r="36" spans="1:18" s="125" customFormat="1" ht="21" customHeight="1" x14ac:dyDescent="0.25">
      <c r="A36" s="529"/>
      <c r="B36" s="531"/>
      <c r="C36" s="533"/>
      <c r="D36" s="535"/>
      <c r="E36" s="137"/>
      <c r="F36" s="535"/>
      <c r="G36" s="138"/>
      <c r="H36" s="134"/>
      <c r="I36" s="135"/>
      <c r="J36" s="154"/>
      <c r="K36" s="539" t="s">
        <v>200</v>
      </c>
      <c r="L36" s="539"/>
      <c r="M36" s="120"/>
      <c r="N36" s="149"/>
      <c r="O36" s="176"/>
      <c r="P36" s="149"/>
      <c r="Q36" s="149"/>
      <c r="R36" s="124"/>
    </row>
    <row r="37" spans="1:18" s="125" customFormat="1" ht="21" customHeight="1" thickBot="1" x14ac:dyDescent="0.3">
      <c r="A37" s="530"/>
      <c r="B37" s="532"/>
      <c r="C37" s="534"/>
      <c r="D37" s="536"/>
      <c r="E37" s="140"/>
      <c r="F37" s="536"/>
      <c r="G37" s="138"/>
      <c r="H37" s="141"/>
      <c r="I37" s="152"/>
      <c r="J37" s="143"/>
      <c r="K37" s="551"/>
      <c r="L37" s="551"/>
      <c r="M37" s="155"/>
      <c r="N37" s="149"/>
      <c r="O37" s="176"/>
      <c r="P37" s="146"/>
      <c r="Q37" s="146"/>
      <c r="R37" s="124"/>
    </row>
    <row r="38" spans="1:18" s="125" customFormat="1" ht="21" customHeight="1" x14ac:dyDescent="0.25">
      <c r="A38" s="235"/>
      <c r="B38" s="501"/>
      <c r="C38" s="503"/>
      <c r="D38" s="104"/>
      <c r="E38" s="105"/>
      <c r="F38" s="106"/>
      <c r="G38" s="505" t="s">
        <v>269</v>
      </c>
      <c r="H38" s="506"/>
      <c r="I38" s="525"/>
      <c r="J38" s="162"/>
      <c r="K38" s="121"/>
      <c r="L38" s="121"/>
      <c r="M38" s="176"/>
      <c r="N38" s="149"/>
      <c r="O38" s="176"/>
      <c r="P38" s="146"/>
      <c r="Q38" s="146"/>
      <c r="R38" s="124"/>
    </row>
    <row r="39" spans="1:18" s="125" customFormat="1" ht="21" customHeight="1" x14ac:dyDescent="0.25">
      <c r="A39" s="244"/>
      <c r="B39" s="502"/>
      <c r="C39" s="504"/>
      <c r="D39" s="112"/>
      <c r="E39" s="113"/>
      <c r="F39" s="114"/>
      <c r="G39" s="507" t="s">
        <v>162</v>
      </c>
      <c r="H39" s="508"/>
      <c r="I39" s="526"/>
      <c r="J39" s="162"/>
      <c r="K39" s="121"/>
      <c r="L39" s="121"/>
      <c r="M39" s="176"/>
      <c r="N39" s="149"/>
      <c r="O39" s="176"/>
      <c r="P39" s="146"/>
      <c r="Q39" s="146"/>
      <c r="R39" s="124"/>
    </row>
    <row r="40" spans="1:18" s="125" customFormat="1" ht="21" customHeight="1" x14ac:dyDescent="0.25">
      <c r="A40" s="115" t="s">
        <v>84</v>
      </c>
      <c r="B40" s="509">
        <v>4</v>
      </c>
      <c r="C40" s="510"/>
      <c r="D40" s="116" t="s">
        <v>269</v>
      </c>
      <c r="E40" s="117" t="s">
        <v>107</v>
      </c>
      <c r="F40" s="118" t="s">
        <v>105</v>
      </c>
      <c r="G40" s="119"/>
      <c r="H40" s="511"/>
      <c r="I40" s="511"/>
      <c r="J40" s="120"/>
      <c r="K40" s="121"/>
      <c r="L40" s="121"/>
      <c r="M40" s="176"/>
      <c r="N40" s="149"/>
      <c r="O40" s="176"/>
      <c r="P40" s="149"/>
      <c r="Q40" s="149"/>
      <c r="R40" s="124"/>
    </row>
    <row r="41" spans="1:18" s="125" customFormat="1" ht="21" customHeight="1" thickBot="1" x14ac:dyDescent="0.3">
      <c r="A41" s="126" t="s">
        <v>56</v>
      </c>
      <c r="B41" s="547"/>
      <c r="C41" s="548"/>
      <c r="D41" s="156" t="s">
        <v>162</v>
      </c>
      <c r="E41" s="157" t="s">
        <v>114</v>
      </c>
      <c r="F41" s="158" t="s">
        <v>105</v>
      </c>
      <c r="G41" s="148"/>
      <c r="H41" s="128"/>
      <c r="I41" s="128"/>
      <c r="J41" s="120"/>
      <c r="K41" s="121"/>
      <c r="L41" s="121"/>
      <c r="M41" s="176"/>
      <c r="N41" s="149"/>
      <c r="O41" s="176"/>
      <c r="P41" s="149"/>
      <c r="Q41" s="149"/>
      <c r="R41" s="124"/>
    </row>
    <row r="42" spans="1:18" s="125" customFormat="1" ht="21" customHeight="1" x14ac:dyDescent="0.25">
      <c r="A42" s="172"/>
      <c r="B42" s="160"/>
      <c r="C42" s="161"/>
      <c r="D42" s="113"/>
      <c r="E42" s="113"/>
      <c r="F42" s="113"/>
      <c r="G42" s="127"/>
      <c r="H42" s="128"/>
      <c r="I42" s="128"/>
      <c r="J42" s="120"/>
      <c r="K42" s="121"/>
      <c r="L42" s="121"/>
      <c r="M42" s="176"/>
      <c r="N42" s="149"/>
      <c r="O42" s="176"/>
      <c r="P42" s="149"/>
      <c r="Q42" s="149"/>
      <c r="R42" s="124"/>
    </row>
    <row r="43" spans="1:18" ht="18.75" customHeight="1" x14ac:dyDescent="0.35">
      <c r="A43" s="172"/>
      <c r="B43" s="160"/>
      <c r="C43" s="161"/>
      <c r="D43" s="559" t="s">
        <v>238</v>
      </c>
      <c r="E43" s="559"/>
      <c r="F43" s="559"/>
      <c r="G43" s="149"/>
      <c r="H43" s="141"/>
      <c r="I43" s="141"/>
      <c r="J43" s="141"/>
      <c r="K43" s="163"/>
      <c r="L43" s="165"/>
      <c r="M43" s="560"/>
      <c r="N43" s="560"/>
      <c r="O43" s="560"/>
      <c r="P43" s="560"/>
      <c r="Q43" s="166"/>
      <c r="R43" s="52"/>
    </row>
    <row r="44" spans="1:18" x14ac:dyDescent="0.35">
      <c r="A44" s="52"/>
      <c r="B44" s="167"/>
      <c r="C44" s="168"/>
      <c r="D44" s="561" t="s">
        <v>270</v>
      </c>
      <c r="E44" s="561"/>
      <c r="F44" s="561"/>
      <c r="G44" s="169"/>
      <c r="H44" s="529"/>
      <c r="I44" s="529"/>
      <c r="J44" s="170"/>
      <c r="K44" s="171"/>
      <c r="L44" s="558"/>
      <c r="M44" s="555"/>
      <c r="N44" s="555"/>
      <c r="O44" s="555"/>
      <c r="P44" s="555"/>
      <c r="Q44" s="552"/>
      <c r="R44" s="52"/>
    </row>
    <row r="45" spans="1:18" x14ac:dyDescent="0.35">
      <c r="A45" s="52"/>
      <c r="B45" s="173"/>
      <c r="C45" s="174"/>
      <c r="D45" s="176"/>
      <c r="E45" s="176"/>
      <c r="F45" s="176"/>
      <c r="G45" s="553" t="s">
        <v>152</v>
      </c>
      <c r="H45" s="554"/>
      <c r="I45" s="554"/>
      <c r="J45" s="177"/>
      <c r="K45" s="178"/>
      <c r="L45" s="558"/>
      <c r="M45" s="555"/>
      <c r="N45" s="555"/>
      <c r="O45" s="555"/>
      <c r="P45" s="555"/>
      <c r="Q45" s="552"/>
      <c r="R45" s="52"/>
    </row>
    <row r="46" spans="1:18" x14ac:dyDescent="0.35">
      <c r="A46" s="52"/>
      <c r="B46" s="52"/>
      <c r="C46" s="213"/>
      <c r="D46" s="179"/>
      <c r="E46" s="179"/>
      <c r="F46" s="179"/>
      <c r="G46" s="556" t="s">
        <v>170</v>
      </c>
      <c r="H46" s="557"/>
      <c r="I46" s="557"/>
      <c r="J46" s="177"/>
      <c r="K46" s="180" t="s">
        <v>58</v>
      </c>
      <c r="L46" s="558"/>
      <c r="M46" s="555"/>
      <c r="N46" s="555"/>
      <c r="O46" s="555"/>
      <c r="P46" s="555"/>
      <c r="Q46" s="552"/>
      <c r="R46" s="52"/>
    </row>
    <row r="47" spans="1:18" x14ac:dyDescent="0.35">
      <c r="A47" s="52"/>
      <c r="B47" s="52"/>
      <c r="C47" s="213"/>
      <c r="D47" s="554" t="s">
        <v>152</v>
      </c>
      <c r="E47" s="554"/>
      <c r="F47" s="564"/>
      <c r="G47" s="181"/>
      <c r="H47" s="565" t="s">
        <v>203</v>
      </c>
      <c r="I47" s="565"/>
      <c r="J47" s="182"/>
      <c r="K47" s="180"/>
      <c r="L47" s="558"/>
      <c r="M47" s="555"/>
      <c r="N47" s="555"/>
      <c r="O47" s="555"/>
      <c r="P47" s="555"/>
      <c r="Q47" s="552"/>
      <c r="R47" s="52"/>
    </row>
    <row r="48" spans="1:18" x14ac:dyDescent="0.35">
      <c r="A48" s="183"/>
      <c r="B48" s="52"/>
      <c r="C48" s="213"/>
      <c r="D48" s="561" t="s">
        <v>170</v>
      </c>
      <c r="E48" s="561"/>
      <c r="F48" s="566"/>
      <c r="G48" s="184"/>
      <c r="H48" s="185"/>
      <c r="I48" s="186"/>
      <c r="J48" s="186"/>
      <c r="K48" s="187"/>
      <c r="L48" s="187"/>
      <c r="M48" s="188"/>
      <c r="N48" s="188"/>
      <c r="O48" s="188"/>
      <c r="P48" s="189"/>
      <c r="Q48" s="188"/>
      <c r="R48" s="52"/>
    </row>
    <row r="49" spans="1:11" ht="9.9" customHeight="1" x14ac:dyDescent="0.35">
      <c r="A49" s="52"/>
      <c r="B49" s="52"/>
      <c r="C49" s="213"/>
      <c r="D49" s="543"/>
      <c r="E49" s="543"/>
      <c r="F49" s="543"/>
      <c r="G49" s="138"/>
      <c r="H49" s="141"/>
      <c r="I49" s="141"/>
      <c r="J49" s="141"/>
      <c r="K49" s="163"/>
    </row>
    <row r="50" spans="1:11" x14ac:dyDescent="0.35">
      <c r="A50" s="52"/>
      <c r="B50" s="52"/>
      <c r="C50" s="213"/>
      <c r="D50" s="189"/>
      <c r="E50" s="189"/>
      <c r="F50" s="189"/>
      <c r="G50" s="543"/>
      <c r="H50" s="543"/>
      <c r="I50" s="543"/>
      <c r="J50" s="177"/>
      <c r="K50" s="190"/>
    </row>
    <row r="51" spans="1:11" x14ac:dyDescent="0.35">
      <c r="A51" s="183" t="s">
        <v>59</v>
      </c>
      <c r="B51" s="52"/>
      <c r="C51" s="86"/>
      <c r="D51" s="191"/>
      <c r="E51" s="191"/>
      <c r="F51" s="562" t="s">
        <v>81</v>
      </c>
      <c r="G51" s="562"/>
      <c r="H51" s="562"/>
      <c r="I51" s="562"/>
      <c r="J51" s="160"/>
      <c r="K51" s="192"/>
    </row>
    <row r="52" spans="1:11" x14ac:dyDescent="0.35">
      <c r="A52" s="52"/>
      <c r="B52" s="52"/>
      <c r="C52" s="86"/>
      <c r="D52" s="193" t="s">
        <v>27</v>
      </c>
      <c r="E52" s="193"/>
      <c r="F52" s="563" t="s">
        <v>28</v>
      </c>
      <c r="G52" s="563"/>
      <c r="H52" s="563"/>
      <c r="I52" s="563"/>
      <c r="J52" s="194"/>
      <c r="K52" s="187"/>
    </row>
    <row r="53" spans="1:11" x14ac:dyDescent="0.35">
      <c r="A53" s="52"/>
      <c r="B53" s="52"/>
      <c r="C53" s="86"/>
      <c r="D53" s="193"/>
      <c r="E53" s="193"/>
      <c r="F53" s="195"/>
      <c r="G53" s="195"/>
      <c r="H53" s="196"/>
      <c r="I53" s="196"/>
      <c r="J53" s="196"/>
      <c r="K53" s="52"/>
    </row>
    <row r="54" spans="1:11" hidden="1" x14ac:dyDescent="0.35">
      <c r="A54" s="183" t="s">
        <v>60</v>
      </c>
      <c r="B54" s="52"/>
      <c r="C54" s="86"/>
      <c r="D54" s="191"/>
      <c r="E54" s="191"/>
      <c r="F54" s="562"/>
      <c r="G54" s="562"/>
      <c r="H54" s="562"/>
      <c r="I54" s="562"/>
      <c r="J54" s="160"/>
      <c r="K54" s="52"/>
    </row>
    <row r="55" spans="1:11" hidden="1" x14ac:dyDescent="0.35">
      <c r="A55" s="52"/>
      <c r="B55" s="52"/>
      <c r="C55" s="86"/>
      <c r="D55" s="193" t="s">
        <v>27</v>
      </c>
      <c r="E55" s="193"/>
      <c r="F55" s="563" t="s">
        <v>28</v>
      </c>
      <c r="G55" s="563"/>
      <c r="H55" s="563"/>
      <c r="I55" s="563"/>
      <c r="J55" s="194"/>
      <c r="K55" s="52"/>
    </row>
    <row r="56" spans="1:11" x14ac:dyDescent="0.35">
      <c r="A56" s="52"/>
      <c r="B56" s="52"/>
      <c r="C56" s="213"/>
      <c r="D56" s="62"/>
      <c r="E56" s="62"/>
      <c r="F56" s="62"/>
      <c r="G56" s="52"/>
      <c r="H56" s="52"/>
      <c r="I56" s="52"/>
      <c r="J56" s="52"/>
      <c r="K56" s="52"/>
    </row>
    <row r="57" spans="1:11" x14ac:dyDescent="0.35">
      <c r="A57" s="52"/>
      <c r="B57" s="52"/>
      <c r="C57" s="213"/>
      <c r="D57" s="62"/>
      <c r="E57" s="62"/>
      <c r="F57" s="62"/>
      <c r="G57" s="52"/>
      <c r="H57" s="52"/>
      <c r="I57" s="52"/>
      <c r="J57" s="52"/>
      <c r="K57" s="52"/>
    </row>
    <row r="199" spans="1:9" s="13" customFormat="1" ht="12" customHeight="1" x14ac:dyDescent="0.25">
      <c r="E199" s="46"/>
      <c r="F199" s="47"/>
      <c r="G199" s="47"/>
      <c r="H199" s="47"/>
    </row>
    <row r="200" spans="1:9" s="50" customFormat="1" ht="12.5" hidden="1" x14ac:dyDescent="0.25">
      <c r="A200" s="48" t="s">
        <v>30</v>
      </c>
      <c r="B200" s="48" t="str">
        <f>IF(J5="ВЗРОСЛЫЕ","МУЖЧИНЫ",IF(J5="ДО 19 ЛЕТ","ЮНИОРЫ","ЮНОШИ"))</f>
        <v>ЮНИОРЫ</v>
      </c>
      <c r="C200" s="49" t="s">
        <v>31</v>
      </c>
      <c r="D200" s="49"/>
      <c r="E200" s="49" t="s">
        <v>32</v>
      </c>
      <c r="F200" s="50" t="s">
        <v>33</v>
      </c>
      <c r="G200" s="51"/>
      <c r="H200" s="51"/>
      <c r="I200" s="51"/>
    </row>
    <row r="201" spans="1:9" s="50" customFormat="1" ht="12.5" hidden="1" x14ac:dyDescent="0.25">
      <c r="A201" s="48" t="s">
        <v>34</v>
      </c>
      <c r="B201" s="48" t="str">
        <f>IF(J5="ВЗРОСЛЫЕ","ЖЕНЩИНЫ",IF(J5="ДО 19 ЛЕТ","ЮНИОРКИ","ДЕВУШКИ"))</f>
        <v>ЮНИОРКИ</v>
      </c>
      <c r="C201" s="49" t="s">
        <v>35</v>
      </c>
      <c r="D201" s="49"/>
      <c r="E201" s="49" t="s">
        <v>36</v>
      </c>
      <c r="F201" s="50" t="s">
        <v>37</v>
      </c>
      <c r="G201" s="51"/>
      <c r="H201" s="51"/>
      <c r="I201" s="51"/>
    </row>
    <row r="202" spans="1:9" s="50" customFormat="1" ht="12.5" hidden="1" x14ac:dyDescent="0.25">
      <c r="A202" s="48" t="s">
        <v>38</v>
      </c>
      <c r="B202" s="48" t="str">
        <f>IF(J5="ВЗРОСЛЫЕ","МУЖЧИНЫ И ЖЕНЩИНЫ",IF(J5="ДО 19 ЛЕТ","ЮНИОРЫ И ЮНИОРКИ","ЮНОШИ И ДЕВУШКИ"))</f>
        <v>ЮНИОРЫ И ЮНИОРКИ</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row r="206" spans="1:9" s="13" customFormat="1" ht="12" customHeight="1" x14ac:dyDescent="0.25">
      <c r="E206" s="46"/>
      <c r="F206" s="47"/>
      <c r="G206" s="47"/>
      <c r="H206" s="47"/>
    </row>
    <row r="207" spans="1:9" x14ac:dyDescent="0.35">
      <c r="A207" s="52"/>
      <c r="B207" s="52"/>
      <c r="C207" s="213"/>
      <c r="D207" s="62"/>
      <c r="E207" s="62"/>
      <c r="F207" s="62"/>
      <c r="G207" s="52"/>
      <c r="H207" s="52"/>
      <c r="I207" s="52"/>
    </row>
  </sheetData>
  <sheetProtection selectLockedCells="1"/>
  <mergeCells count="101">
    <mergeCell ref="D1:P1"/>
    <mergeCell ref="A2:Q2"/>
    <mergeCell ref="D3:P3"/>
    <mergeCell ref="D4:P4"/>
    <mergeCell ref="J5:M5"/>
    <mergeCell ref="O5:Q5"/>
    <mergeCell ref="A6:B6"/>
    <mergeCell ref="D6:E6"/>
    <mergeCell ref="I6:K6"/>
    <mergeCell ref="O6:Q6"/>
    <mergeCell ref="A8:Q8"/>
    <mergeCell ref="F9:H9"/>
    <mergeCell ref="I9:K9"/>
    <mergeCell ref="L9:N9"/>
    <mergeCell ref="O9:P9"/>
    <mergeCell ref="Q12:Q13"/>
    <mergeCell ref="B14:B15"/>
    <mergeCell ref="C14:C15"/>
    <mergeCell ref="G14:I14"/>
    <mergeCell ref="G15:I15"/>
    <mergeCell ref="B16:B17"/>
    <mergeCell ref="C16:C17"/>
    <mergeCell ref="H16:I16"/>
    <mergeCell ref="A10:A11"/>
    <mergeCell ref="B10:B13"/>
    <mergeCell ref="C10:C13"/>
    <mergeCell ref="D10:D13"/>
    <mergeCell ref="E10:E13"/>
    <mergeCell ref="F10:F13"/>
    <mergeCell ref="A12:A13"/>
    <mergeCell ref="B22:B23"/>
    <mergeCell ref="C22:C23"/>
    <mergeCell ref="G22:I22"/>
    <mergeCell ref="G23:I23"/>
    <mergeCell ref="B24:B25"/>
    <mergeCell ref="C24:C25"/>
    <mergeCell ref="H24:I24"/>
    <mergeCell ref="J18:L18"/>
    <mergeCell ref="A19:A21"/>
    <mergeCell ref="B19:B21"/>
    <mergeCell ref="C19:C21"/>
    <mergeCell ref="D19:D21"/>
    <mergeCell ref="F19:F21"/>
    <mergeCell ref="J19:L19"/>
    <mergeCell ref="K20:L20"/>
    <mergeCell ref="K21:L21"/>
    <mergeCell ref="B30:B31"/>
    <mergeCell ref="C30:C31"/>
    <mergeCell ref="G30:I30"/>
    <mergeCell ref="G31:I31"/>
    <mergeCell ref="B32:B33"/>
    <mergeCell ref="C32:C33"/>
    <mergeCell ref="H32:I32"/>
    <mergeCell ref="M26:P26"/>
    <mergeCell ref="A27:A29"/>
    <mergeCell ref="B27:B29"/>
    <mergeCell ref="C27:C29"/>
    <mergeCell ref="D27:D29"/>
    <mergeCell ref="F27:F29"/>
    <mergeCell ref="M27:P27"/>
    <mergeCell ref="N28:P28"/>
    <mergeCell ref="N29:P29"/>
    <mergeCell ref="B38:B39"/>
    <mergeCell ref="C38:C39"/>
    <mergeCell ref="G38:I38"/>
    <mergeCell ref="G39:I39"/>
    <mergeCell ref="B40:B41"/>
    <mergeCell ref="C40:C41"/>
    <mergeCell ref="H40:I40"/>
    <mergeCell ref="J34:L34"/>
    <mergeCell ref="A35:A37"/>
    <mergeCell ref="B35:B37"/>
    <mergeCell ref="C35:C37"/>
    <mergeCell ref="D35:D37"/>
    <mergeCell ref="F35:F37"/>
    <mergeCell ref="J35:L35"/>
    <mergeCell ref="K36:L36"/>
    <mergeCell ref="K37:L37"/>
    <mergeCell ref="Q44:Q45"/>
    <mergeCell ref="G45:I45"/>
    <mergeCell ref="M45:P45"/>
    <mergeCell ref="G46:I46"/>
    <mergeCell ref="L46:L47"/>
    <mergeCell ref="M46:P46"/>
    <mergeCell ref="Q46:Q47"/>
    <mergeCell ref="D43:F43"/>
    <mergeCell ref="M43:P43"/>
    <mergeCell ref="D44:F44"/>
    <mergeCell ref="H44:I44"/>
    <mergeCell ref="L44:L45"/>
    <mergeCell ref="M44:P44"/>
    <mergeCell ref="F51:I51"/>
    <mergeCell ref="F52:I52"/>
    <mergeCell ref="F54:I54"/>
    <mergeCell ref="F55:I55"/>
    <mergeCell ref="D47:F47"/>
    <mergeCell ref="H47:I47"/>
    <mergeCell ref="M47:P47"/>
    <mergeCell ref="D48:F48"/>
    <mergeCell ref="D49:F49"/>
    <mergeCell ref="G50:I50"/>
  </mergeCells>
  <conditionalFormatting sqref="E14:E17 E22:E25 E30:E33 E38:E42">
    <cfRule type="expression" dxfId="8" priority="1" stopIfTrue="1">
      <formula>COUNTIF($M$44:$P$47,D14)&gt;0</formula>
    </cfRule>
  </conditionalFormatting>
  <conditionalFormatting sqref="K46">
    <cfRule type="expression" dxfId="7" priority="2" stopIfTrue="1">
      <formula>$C$53=TRUE</formula>
    </cfRule>
  </conditionalFormatting>
  <conditionalFormatting sqref="E18 E26 E34">
    <cfRule type="expression" dxfId="6" priority="3" stopIfTrue="1">
      <formula>COUNTIF($M$44:$P$47,D17)&gt;0</formula>
    </cfRule>
  </conditionalFormatting>
  <conditionalFormatting sqref="K35:L36 H14:I14 G38:G39 H38:I38 J34:J36 M26 D32:D34 M27:P28 G30:G31 H30:I30 D24:D26 K19:K20 L19 J18:J20 D16:D18 G14:G15 D40:D43 G22:I23">
    <cfRule type="expression" dxfId="5" priority="4" stopIfTrue="1">
      <formula>COUNTIF($M$44:$P$47,D14)&gt;0</formula>
    </cfRule>
  </conditionalFormatting>
  <conditionalFormatting sqref="C14:C18 C30:C34 C22:C26 C38:C43">
    <cfRule type="expression" dxfId="4" priority="5" stopIfTrue="1">
      <formula>COUNTIF($C$14:$C$41,C14)&gt;1</formula>
    </cfRule>
  </conditionalFormatting>
  <conditionalFormatting sqref="D14:D15 D30:D31 D22:D23 D38:D39">
    <cfRule type="expression" dxfId="3" priority="6" stopIfTrue="1">
      <formula>COUNTIF($M$43:$P$44,D14)&gt;0</formula>
    </cfRule>
  </conditionalFormatting>
  <conditionalFormatting sqref="E43">
    <cfRule type="expression" dxfId="2" priority="7" stopIfTrue="1">
      <formula>COUNTIF($M$44:$P$47,D41)&gt;0</formula>
    </cfRule>
  </conditionalFormatting>
  <dataValidations count="3">
    <dataValidation type="list" allowBlank="1" showInputMessage="1" showErrorMessage="1" sqref="O6:Q6">
      <formula1>$C$200:$C$203</formula1>
    </dataValidation>
    <dataValidation type="list" allowBlank="1" showInputMessage="1" showErrorMessage="1" sqref="O5">
      <formula1>$B$200:$B$202</formula1>
    </dataValidation>
    <dataValidation type="list" allowBlank="1" showInputMessage="1" showErrorMessage="1" sqref="J5:M5">
      <formula1>$A$200:$A$204</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9697" r:id="rId5" name="Label 1">
              <controlPr defaultSize="0" print="0" autoFill="0" autoLine="0" autoPict="0">
                <anchor moveWithCells="1" sizeWithCells="1">
                  <from>
                    <xdr:col>16</xdr:col>
                    <xdr:colOff>298450</xdr:colOff>
                    <xdr:row>0</xdr:row>
                    <xdr:rowOff>6350</xdr:rowOff>
                  </from>
                  <to>
                    <xdr:col>17</xdr:col>
                    <xdr:colOff>6350</xdr:colOff>
                    <xdr:row>1</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2" topLeftCell="A19" activePane="bottomLeft" state="frozen"/>
      <selection activeCell="A84" sqref="A84:H84"/>
      <selection pane="bottomLeft" activeCell="G28" sqref="G28"/>
    </sheetView>
  </sheetViews>
  <sheetFormatPr defaultColWidth="9.08984375" defaultRowHeight="12.5" x14ac:dyDescent="0.25"/>
  <cols>
    <col min="1" max="1" width="3.08984375" style="338" customWidth="1"/>
    <col min="2" max="2" width="13.90625" style="338" customWidth="1"/>
    <col min="3" max="3" width="22.453125" style="338" customWidth="1"/>
    <col min="4" max="4" width="17.453125" style="6" customWidth="1"/>
    <col min="5" max="5" width="13.54296875" style="6" customWidth="1"/>
    <col min="6" max="6" width="11.90625" style="6" customWidth="1"/>
    <col min="7" max="7" width="9.90625" style="6" customWidth="1"/>
    <col min="8" max="8" width="11.08984375" style="6" customWidth="1"/>
    <col min="9" max="16384" width="9.08984375" style="338"/>
  </cols>
  <sheetData>
    <row r="1" spans="1:15" ht="13" x14ac:dyDescent="0.3">
      <c r="H1" s="339"/>
    </row>
    <row r="2" spans="1:15" hidden="1" x14ac:dyDescent="0.25"/>
    <row r="3" spans="1:15" ht="13" x14ac:dyDescent="0.25">
      <c r="A3" s="426" t="s">
        <v>65</v>
      </c>
      <c r="B3" s="426"/>
      <c r="C3" s="426"/>
      <c r="D3" s="426"/>
      <c r="E3" s="426"/>
      <c r="F3" s="426"/>
      <c r="G3" s="426"/>
      <c r="H3" s="426"/>
      <c r="I3" s="340"/>
      <c r="J3" s="340"/>
      <c r="K3" s="340"/>
      <c r="L3" s="340"/>
      <c r="M3" s="340"/>
      <c r="N3" s="340"/>
      <c r="O3" s="340"/>
    </row>
    <row r="4" spans="1:15" ht="13" x14ac:dyDescent="0.25">
      <c r="A4" s="426" t="str">
        <f>F201&amp;IF(OR(H7="МУЖЧИНЫ И ЖЕНЩИНЫ",H7="ЮНИОРЫ И ЮНИОРКИ",H7="ЮНОШИ И ДЕВУШКИ"),F203,F202)</f>
        <v>В СПОРТИВНОЙ ДИСЦИПЛИНЕ "ПЛЯЖНЫЙ ТЕННИС - СМЕШАННЫЙ ПАРНЫЙ РАЗРЯД"</v>
      </c>
      <c r="B4" s="426"/>
      <c r="C4" s="426"/>
      <c r="D4" s="426"/>
      <c r="E4" s="426"/>
      <c r="F4" s="426"/>
      <c r="G4" s="426"/>
      <c r="H4" s="426"/>
      <c r="I4" s="340"/>
      <c r="J4" s="340"/>
      <c r="K4" s="340"/>
      <c r="L4" s="340"/>
      <c r="M4" s="340"/>
      <c r="N4" s="340"/>
      <c r="O4" s="340"/>
    </row>
    <row r="5" spans="1:15" ht="30" customHeight="1" x14ac:dyDescent="0.35">
      <c r="A5" s="2"/>
      <c r="B5" s="2"/>
      <c r="C5" s="427" t="s">
        <v>225</v>
      </c>
      <c r="D5" s="427"/>
      <c r="E5" s="427"/>
      <c r="F5" s="427"/>
      <c r="G5" s="427"/>
      <c r="H5" s="341"/>
    </row>
    <row r="6" spans="1:15" s="342" customFormat="1" x14ac:dyDescent="0.35">
      <c r="C6" s="429" t="s">
        <v>4</v>
      </c>
      <c r="D6" s="429"/>
      <c r="E6" s="429"/>
      <c r="F6" s="429"/>
      <c r="G6" s="429"/>
    </row>
    <row r="7" spans="1:15" s="343" customFormat="1" x14ac:dyDescent="0.25">
      <c r="D7" s="7" t="s">
        <v>5</v>
      </c>
      <c r="E7" s="430" t="s">
        <v>34</v>
      </c>
      <c r="F7" s="430"/>
      <c r="G7" s="7" t="s">
        <v>6</v>
      </c>
      <c r="H7" s="344" t="s">
        <v>275</v>
      </c>
      <c r="I7" s="345"/>
      <c r="J7" s="345"/>
    </row>
    <row r="8" spans="1:15" s="348" customFormat="1" ht="11.5" x14ac:dyDescent="0.25">
      <c r="A8" s="431" t="s">
        <v>1</v>
      </c>
      <c r="B8" s="431"/>
      <c r="C8" s="346" t="s">
        <v>72</v>
      </c>
      <c r="D8" s="8" t="s">
        <v>2</v>
      </c>
      <c r="E8" s="347" t="s">
        <v>74</v>
      </c>
      <c r="G8" s="8" t="s">
        <v>0</v>
      </c>
      <c r="H8" s="349" t="s">
        <v>39</v>
      </c>
    </row>
    <row r="9" spans="1:15" s="351" customFormat="1" ht="5.25" customHeight="1" x14ac:dyDescent="0.25">
      <c r="A9" s="440"/>
      <c r="B9" s="440"/>
      <c r="C9" s="440"/>
      <c r="D9" s="350"/>
      <c r="F9" s="352"/>
    </row>
    <row r="10" spans="1:15" ht="6.75" customHeight="1" thickBot="1" x14ac:dyDescent="0.3">
      <c r="C10" s="353"/>
    </row>
    <row r="11" spans="1:15" ht="33.75" customHeight="1" x14ac:dyDescent="0.25">
      <c r="A11" s="441" t="s">
        <v>66</v>
      </c>
      <c r="B11" s="443" t="s">
        <v>67</v>
      </c>
      <c r="C11" s="443"/>
      <c r="D11" s="444"/>
      <c r="E11" s="447" t="s">
        <v>68</v>
      </c>
      <c r="F11" s="447" t="s">
        <v>69</v>
      </c>
      <c r="G11" s="447" t="s">
        <v>70</v>
      </c>
      <c r="H11" s="354" t="s">
        <v>71</v>
      </c>
    </row>
    <row r="12" spans="1:15" s="6" customFormat="1" ht="10.5" customHeight="1" thickBot="1" x14ac:dyDescent="0.3">
      <c r="A12" s="442"/>
      <c r="B12" s="445"/>
      <c r="C12" s="445"/>
      <c r="D12" s="446"/>
      <c r="E12" s="448"/>
      <c r="F12" s="448"/>
      <c r="G12" s="448"/>
      <c r="H12" s="355"/>
    </row>
    <row r="13" spans="1:15" s="361" customFormat="1" ht="12.75" customHeight="1" x14ac:dyDescent="0.25">
      <c r="A13" s="432">
        <v>1</v>
      </c>
      <c r="B13" s="675" t="s">
        <v>177</v>
      </c>
      <c r="C13" s="434"/>
      <c r="D13" s="435"/>
      <c r="E13" s="358">
        <v>39122</v>
      </c>
      <c r="F13" s="359" t="s">
        <v>118</v>
      </c>
      <c r="G13" s="359">
        <v>1811</v>
      </c>
      <c r="H13" s="436">
        <f>545+240</f>
        <v>785</v>
      </c>
    </row>
    <row r="14" spans="1:15" s="361" customFormat="1" ht="13" thickBot="1" x14ac:dyDescent="0.3">
      <c r="A14" s="433"/>
      <c r="B14" s="438" t="s">
        <v>123</v>
      </c>
      <c r="C14" s="438"/>
      <c r="D14" s="439"/>
      <c r="E14" s="364">
        <v>38049</v>
      </c>
      <c r="F14" s="365" t="s">
        <v>118</v>
      </c>
      <c r="G14" s="365">
        <v>1602</v>
      </c>
      <c r="H14" s="437"/>
    </row>
    <row r="15" spans="1:15" s="361" customFormat="1" x14ac:dyDescent="0.25">
      <c r="A15" s="432">
        <v>2</v>
      </c>
      <c r="B15" s="434" t="s">
        <v>178</v>
      </c>
      <c r="C15" s="434"/>
      <c r="D15" s="435"/>
      <c r="E15" s="367">
        <v>39102</v>
      </c>
      <c r="F15" s="368" t="s">
        <v>118</v>
      </c>
      <c r="G15" s="368">
        <v>1812</v>
      </c>
      <c r="H15" s="436">
        <f>502+96</f>
        <v>598</v>
      </c>
    </row>
    <row r="16" spans="1:15" s="361" customFormat="1" ht="13" thickBot="1" x14ac:dyDescent="0.3">
      <c r="A16" s="433"/>
      <c r="B16" s="438" t="s">
        <v>235</v>
      </c>
      <c r="C16" s="438"/>
      <c r="D16" s="439"/>
      <c r="E16" s="364">
        <v>39426</v>
      </c>
      <c r="F16" s="365" t="s">
        <v>130</v>
      </c>
      <c r="G16" s="365">
        <v>1924</v>
      </c>
      <c r="H16" s="437"/>
    </row>
    <row r="17" spans="1:8" s="361" customFormat="1" x14ac:dyDescent="0.25">
      <c r="A17" s="432">
        <v>3</v>
      </c>
      <c r="B17" s="434" t="s">
        <v>278</v>
      </c>
      <c r="C17" s="434"/>
      <c r="D17" s="435"/>
      <c r="E17" s="367">
        <v>39178</v>
      </c>
      <c r="F17" s="368" t="s">
        <v>118</v>
      </c>
      <c r="G17" s="368">
        <v>2545</v>
      </c>
      <c r="H17" s="436">
        <f>361+216</f>
        <v>577</v>
      </c>
    </row>
    <row r="18" spans="1:8" s="361" customFormat="1" ht="13" thickBot="1" x14ac:dyDescent="0.3">
      <c r="A18" s="433"/>
      <c r="B18" s="438" t="s">
        <v>129</v>
      </c>
      <c r="C18" s="438"/>
      <c r="D18" s="439"/>
      <c r="E18" s="369">
        <v>38836</v>
      </c>
      <c r="F18" s="370" t="s">
        <v>130</v>
      </c>
      <c r="G18" s="370">
        <v>1810</v>
      </c>
      <c r="H18" s="437"/>
    </row>
    <row r="19" spans="1:8" s="361" customFormat="1" x14ac:dyDescent="0.25">
      <c r="A19" s="432">
        <v>4</v>
      </c>
      <c r="B19" s="434" t="s">
        <v>283</v>
      </c>
      <c r="C19" s="434"/>
      <c r="D19" s="435"/>
      <c r="E19" s="358">
        <v>39639</v>
      </c>
      <c r="F19" s="359" t="s">
        <v>118</v>
      </c>
      <c r="G19" s="359">
        <v>1925</v>
      </c>
      <c r="H19" s="436">
        <f>337+118</f>
        <v>455</v>
      </c>
    </row>
    <row r="20" spans="1:8" s="361" customFormat="1" ht="13" thickBot="1" x14ac:dyDescent="0.3">
      <c r="A20" s="433"/>
      <c r="B20" s="438" t="s">
        <v>234</v>
      </c>
      <c r="C20" s="438"/>
      <c r="D20" s="439"/>
      <c r="E20" s="364">
        <v>39709</v>
      </c>
      <c r="F20" s="365" t="s">
        <v>130</v>
      </c>
      <c r="G20" s="365">
        <v>2538</v>
      </c>
      <c r="H20" s="437"/>
    </row>
    <row r="21" spans="1:8" s="361" customFormat="1" x14ac:dyDescent="0.25">
      <c r="A21" s="432">
        <v>5</v>
      </c>
      <c r="B21" s="434" t="s">
        <v>279</v>
      </c>
      <c r="C21" s="434"/>
      <c r="D21" s="435"/>
      <c r="E21" s="367">
        <v>38669</v>
      </c>
      <c r="F21" s="368" t="s">
        <v>118</v>
      </c>
      <c r="G21" s="368">
        <v>2716</v>
      </c>
      <c r="H21" s="436">
        <f>149+273</f>
        <v>422</v>
      </c>
    </row>
    <row r="22" spans="1:8" s="361" customFormat="1" ht="13" thickBot="1" x14ac:dyDescent="0.3">
      <c r="A22" s="433"/>
      <c r="B22" s="438" t="s">
        <v>236</v>
      </c>
      <c r="C22" s="438"/>
      <c r="D22" s="439"/>
      <c r="E22" s="364">
        <v>38873</v>
      </c>
      <c r="F22" s="365" t="s">
        <v>130</v>
      </c>
      <c r="G22" s="365">
        <v>2542</v>
      </c>
      <c r="H22" s="437"/>
    </row>
    <row r="23" spans="1:8" s="361" customFormat="1" x14ac:dyDescent="0.25">
      <c r="A23" s="432">
        <v>6</v>
      </c>
      <c r="B23" s="434" t="s">
        <v>286</v>
      </c>
      <c r="C23" s="434"/>
      <c r="D23" s="435"/>
      <c r="E23" s="358">
        <v>39164</v>
      </c>
      <c r="F23" s="359" t="s">
        <v>130</v>
      </c>
      <c r="G23" s="359">
        <v>2595</v>
      </c>
      <c r="H23" s="436">
        <v>68</v>
      </c>
    </row>
    <row r="24" spans="1:8" s="361" customFormat="1" ht="13" thickBot="1" x14ac:dyDescent="0.3">
      <c r="A24" s="433"/>
      <c r="B24" s="438" t="s">
        <v>323</v>
      </c>
      <c r="C24" s="438"/>
      <c r="D24" s="439"/>
      <c r="E24" s="364">
        <v>40787</v>
      </c>
      <c r="F24" s="365" t="s">
        <v>118</v>
      </c>
      <c r="G24" s="365"/>
      <c r="H24" s="437"/>
    </row>
    <row r="25" spans="1:8" s="361" customFormat="1" x14ac:dyDescent="0.25">
      <c r="A25" s="432">
        <v>7</v>
      </c>
      <c r="B25" s="675" t="s">
        <v>289</v>
      </c>
      <c r="C25" s="434"/>
      <c r="D25" s="435"/>
      <c r="E25" s="367">
        <v>40794</v>
      </c>
      <c r="F25" s="368" t="s">
        <v>118</v>
      </c>
      <c r="G25" s="368"/>
      <c r="H25" s="436">
        <v>0</v>
      </c>
    </row>
    <row r="26" spans="1:8" s="361" customFormat="1" ht="13" thickBot="1" x14ac:dyDescent="0.3">
      <c r="A26" s="433"/>
      <c r="B26" s="438" t="s">
        <v>237</v>
      </c>
      <c r="C26" s="438"/>
      <c r="D26" s="439"/>
      <c r="E26" s="364">
        <v>40570</v>
      </c>
      <c r="F26" s="365" t="s">
        <v>118</v>
      </c>
      <c r="G26" s="365"/>
      <c r="H26" s="437"/>
    </row>
    <row r="27" spans="1:8" s="361" customFormat="1" x14ac:dyDescent="0.25">
      <c r="A27" s="432">
        <v>8</v>
      </c>
      <c r="B27" s="434" t="s">
        <v>285</v>
      </c>
      <c r="C27" s="434"/>
      <c r="D27" s="435"/>
      <c r="E27" s="358">
        <v>38901</v>
      </c>
      <c r="F27" s="359" t="s">
        <v>130</v>
      </c>
      <c r="G27" s="359"/>
      <c r="H27" s="436">
        <v>0</v>
      </c>
    </row>
    <row r="28" spans="1:8" s="361" customFormat="1" ht="13" thickBot="1" x14ac:dyDescent="0.3">
      <c r="A28" s="433"/>
      <c r="B28" s="438" t="s">
        <v>322</v>
      </c>
      <c r="C28" s="438"/>
      <c r="D28" s="439"/>
      <c r="E28" s="364">
        <v>40805</v>
      </c>
      <c r="F28" s="365" t="s">
        <v>118</v>
      </c>
      <c r="G28" s="365"/>
      <c r="H28" s="437"/>
    </row>
    <row r="29" spans="1:8" s="361" customFormat="1" x14ac:dyDescent="0.25">
      <c r="A29" s="432">
        <v>9</v>
      </c>
      <c r="B29" s="675" t="s">
        <v>326</v>
      </c>
      <c r="C29" s="434"/>
      <c r="D29" s="435"/>
      <c r="E29" s="367">
        <v>38868</v>
      </c>
      <c r="F29" s="368" t="s">
        <v>118</v>
      </c>
      <c r="G29" s="368"/>
      <c r="H29" s="436">
        <v>0</v>
      </c>
    </row>
    <row r="30" spans="1:8" s="361" customFormat="1" ht="13" thickBot="1" x14ac:dyDescent="0.3">
      <c r="A30" s="433"/>
      <c r="B30" s="438" t="s">
        <v>242</v>
      </c>
      <c r="C30" s="438"/>
      <c r="D30" s="439"/>
      <c r="E30" s="369">
        <v>39656</v>
      </c>
      <c r="F30" s="370" t="s">
        <v>118</v>
      </c>
      <c r="G30" s="365"/>
      <c r="H30" s="437"/>
    </row>
    <row r="31" spans="1:8" s="361" customFormat="1" x14ac:dyDescent="0.25">
      <c r="A31" s="432">
        <v>10</v>
      </c>
      <c r="B31" s="434" t="s">
        <v>288</v>
      </c>
      <c r="C31" s="434"/>
      <c r="D31" s="435"/>
      <c r="E31" s="367">
        <v>40461</v>
      </c>
      <c r="F31" s="368" t="s">
        <v>130</v>
      </c>
      <c r="G31" s="368"/>
      <c r="H31" s="436">
        <v>0</v>
      </c>
    </row>
    <row r="32" spans="1:8" s="361" customFormat="1" ht="13" thickBot="1" x14ac:dyDescent="0.3">
      <c r="A32" s="433"/>
      <c r="B32" s="438" t="s">
        <v>244</v>
      </c>
      <c r="C32" s="438"/>
      <c r="D32" s="439"/>
      <c r="E32" s="369">
        <v>40846</v>
      </c>
      <c r="F32" s="370" t="s">
        <v>118</v>
      </c>
      <c r="G32" s="370"/>
      <c r="H32" s="437"/>
    </row>
    <row r="33" spans="1:8" s="361" customFormat="1" hidden="1" x14ac:dyDescent="0.25">
      <c r="A33" s="432">
        <v>11</v>
      </c>
      <c r="B33" s="434"/>
      <c r="C33" s="434"/>
      <c r="D33" s="435"/>
      <c r="E33" s="358"/>
      <c r="F33" s="359"/>
      <c r="G33" s="359"/>
      <c r="H33" s="436"/>
    </row>
    <row r="34" spans="1:8" s="361" customFormat="1" ht="13" hidden="1" thickBot="1" x14ac:dyDescent="0.3">
      <c r="A34" s="433"/>
      <c r="B34" s="438"/>
      <c r="C34" s="438"/>
      <c r="D34" s="439"/>
      <c r="E34" s="364"/>
      <c r="F34" s="365"/>
      <c r="G34" s="365"/>
      <c r="H34" s="437"/>
    </row>
    <row r="35" spans="1:8" s="361" customFormat="1" ht="12.75" hidden="1" customHeight="1" x14ac:dyDescent="0.25">
      <c r="A35" s="432">
        <v>12</v>
      </c>
      <c r="B35" s="434"/>
      <c r="C35" s="434"/>
      <c r="D35" s="435"/>
      <c r="E35" s="367"/>
      <c r="F35" s="368"/>
      <c r="G35" s="368"/>
      <c r="H35" s="436"/>
    </row>
    <row r="36" spans="1:8" s="361" customFormat="1" ht="13" hidden="1" thickBot="1" x14ac:dyDescent="0.3">
      <c r="A36" s="433"/>
      <c r="B36" s="438"/>
      <c r="C36" s="438"/>
      <c r="D36" s="439"/>
      <c r="E36" s="364"/>
      <c r="F36" s="365"/>
      <c r="G36" s="365"/>
      <c r="H36" s="437"/>
    </row>
    <row r="37" spans="1:8" s="361" customFormat="1" hidden="1" x14ac:dyDescent="0.25">
      <c r="A37" s="432">
        <v>13</v>
      </c>
      <c r="B37" s="434"/>
      <c r="C37" s="434"/>
      <c r="D37" s="435"/>
      <c r="E37" s="367"/>
      <c r="F37" s="368"/>
      <c r="G37" s="368"/>
      <c r="H37" s="436"/>
    </row>
    <row r="38" spans="1:8" s="361" customFormat="1" ht="13" hidden="1" thickBot="1" x14ac:dyDescent="0.3">
      <c r="A38" s="433"/>
      <c r="B38" s="438"/>
      <c r="C38" s="438"/>
      <c r="D38" s="439"/>
      <c r="E38" s="364"/>
      <c r="F38" s="365"/>
      <c r="G38" s="365"/>
      <c r="H38" s="437"/>
    </row>
    <row r="39" spans="1:8" s="361" customFormat="1" hidden="1" x14ac:dyDescent="0.25">
      <c r="A39" s="432">
        <v>14</v>
      </c>
      <c r="B39" s="434"/>
      <c r="C39" s="434"/>
      <c r="D39" s="435"/>
      <c r="E39" s="367"/>
      <c r="F39" s="368"/>
      <c r="G39" s="368"/>
      <c r="H39" s="436"/>
    </row>
    <row r="40" spans="1:8" s="361" customFormat="1" ht="13" hidden="1" thickBot="1" x14ac:dyDescent="0.3">
      <c r="A40" s="433"/>
      <c r="B40" s="438"/>
      <c r="C40" s="438"/>
      <c r="D40" s="439"/>
      <c r="E40" s="369"/>
      <c r="F40" s="370"/>
      <c r="G40" s="370"/>
      <c r="H40" s="437"/>
    </row>
    <row r="41" spans="1:8" s="361" customFormat="1" hidden="1" x14ac:dyDescent="0.25">
      <c r="A41" s="432">
        <v>15</v>
      </c>
      <c r="B41" s="434"/>
      <c r="C41" s="434"/>
      <c r="D41" s="435"/>
      <c r="E41" s="367"/>
      <c r="F41" s="368"/>
      <c r="G41" s="368"/>
      <c r="H41" s="436"/>
    </row>
    <row r="42" spans="1:8" s="361" customFormat="1" ht="13" hidden="1" thickBot="1" x14ac:dyDescent="0.3">
      <c r="A42" s="433"/>
      <c r="B42" s="438"/>
      <c r="C42" s="438"/>
      <c r="D42" s="439"/>
      <c r="E42" s="364"/>
      <c r="F42" s="365"/>
      <c r="G42" s="365"/>
      <c r="H42" s="437"/>
    </row>
    <row r="43" spans="1:8" s="361" customFormat="1" hidden="1" x14ac:dyDescent="0.25">
      <c r="A43" s="432">
        <v>16</v>
      </c>
      <c r="B43" s="434"/>
      <c r="C43" s="434"/>
      <c r="D43" s="435"/>
      <c r="E43" s="367"/>
      <c r="F43" s="368"/>
      <c r="G43" s="368"/>
      <c r="H43" s="436"/>
    </row>
    <row r="44" spans="1:8" s="361" customFormat="1" ht="13" hidden="1" thickBot="1" x14ac:dyDescent="0.3">
      <c r="A44" s="433"/>
      <c r="B44" s="438"/>
      <c r="C44" s="438"/>
      <c r="D44" s="439"/>
      <c r="E44" s="364"/>
      <c r="F44" s="365"/>
      <c r="G44" s="365"/>
      <c r="H44" s="437"/>
    </row>
    <row r="45" spans="1:8" s="361" customFormat="1" hidden="1" x14ac:dyDescent="0.25">
      <c r="A45" s="432">
        <v>17</v>
      </c>
      <c r="B45" s="434"/>
      <c r="C45" s="434"/>
      <c r="D45" s="435"/>
      <c r="E45" s="358"/>
      <c r="F45" s="359"/>
      <c r="G45" s="359"/>
      <c r="H45" s="436"/>
    </row>
    <row r="46" spans="1:8" s="361" customFormat="1" ht="13" hidden="1" thickBot="1" x14ac:dyDescent="0.3">
      <c r="A46" s="433"/>
      <c r="B46" s="438"/>
      <c r="C46" s="438"/>
      <c r="D46" s="439"/>
      <c r="E46" s="369"/>
      <c r="F46" s="370"/>
      <c r="G46" s="370"/>
      <c r="H46" s="437"/>
    </row>
    <row r="47" spans="1:8" s="361" customFormat="1" hidden="1" x14ac:dyDescent="0.25">
      <c r="A47" s="432">
        <v>18</v>
      </c>
      <c r="B47" s="449"/>
      <c r="C47" s="449"/>
      <c r="D47" s="449"/>
      <c r="E47" s="371"/>
      <c r="F47" s="372"/>
      <c r="G47" s="368"/>
      <c r="H47" s="436"/>
    </row>
    <row r="48" spans="1:8" s="361" customFormat="1" ht="13" hidden="1" thickBot="1" x14ac:dyDescent="0.3">
      <c r="A48" s="433"/>
      <c r="B48" s="438"/>
      <c r="C48" s="438"/>
      <c r="D48" s="439"/>
      <c r="E48" s="369"/>
      <c r="F48" s="370"/>
      <c r="G48" s="370"/>
      <c r="H48" s="437"/>
    </row>
    <row r="49" spans="1:8" s="361" customFormat="1" hidden="1" x14ac:dyDescent="0.25">
      <c r="A49" s="432">
        <v>19</v>
      </c>
      <c r="B49" s="434"/>
      <c r="C49" s="434"/>
      <c r="D49" s="435"/>
      <c r="E49" s="367"/>
      <c r="F49" s="368"/>
      <c r="G49" s="368"/>
      <c r="H49" s="436"/>
    </row>
    <row r="50" spans="1:8" s="361" customFormat="1" ht="13" hidden="1" thickBot="1" x14ac:dyDescent="0.3">
      <c r="A50" s="433"/>
      <c r="B50" s="438"/>
      <c r="C50" s="438"/>
      <c r="D50" s="439"/>
      <c r="E50" s="364"/>
      <c r="F50" s="365"/>
      <c r="G50" s="365"/>
      <c r="H50" s="437"/>
    </row>
    <row r="51" spans="1:8" s="361" customFormat="1" hidden="1" x14ac:dyDescent="0.25">
      <c r="A51" s="432">
        <v>20</v>
      </c>
      <c r="B51" s="434"/>
      <c r="C51" s="434"/>
      <c r="D51" s="435"/>
      <c r="E51" s="368"/>
      <c r="F51" s="368"/>
      <c r="G51" s="368"/>
      <c r="H51" s="436"/>
    </row>
    <row r="52" spans="1:8" s="361" customFormat="1" ht="13" hidden="1" thickBot="1" x14ac:dyDescent="0.3">
      <c r="A52" s="433"/>
      <c r="B52" s="438"/>
      <c r="C52" s="438"/>
      <c r="D52" s="439"/>
      <c r="E52" s="365"/>
      <c r="F52" s="365"/>
      <c r="G52" s="365"/>
      <c r="H52" s="437"/>
    </row>
    <row r="53" spans="1:8" s="361" customFormat="1" hidden="1" x14ac:dyDescent="0.25">
      <c r="A53" s="432">
        <v>21</v>
      </c>
      <c r="B53" s="434"/>
      <c r="C53" s="434"/>
      <c r="D53" s="435"/>
      <c r="E53" s="368"/>
      <c r="F53" s="368"/>
      <c r="G53" s="368"/>
      <c r="H53" s="436"/>
    </row>
    <row r="54" spans="1:8" s="361" customFormat="1" ht="13" hidden="1" thickBot="1" x14ac:dyDescent="0.3">
      <c r="A54" s="433"/>
      <c r="B54" s="438"/>
      <c r="C54" s="438"/>
      <c r="D54" s="439"/>
      <c r="E54" s="370"/>
      <c r="F54" s="370"/>
      <c r="G54" s="370"/>
      <c r="H54" s="437"/>
    </row>
    <row r="55" spans="1:8" s="361" customFormat="1" hidden="1" x14ac:dyDescent="0.25">
      <c r="A55" s="432">
        <v>22</v>
      </c>
      <c r="B55" s="434"/>
      <c r="C55" s="434"/>
      <c r="D55" s="435"/>
      <c r="E55" s="368"/>
      <c r="F55" s="368"/>
      <c r="G55" s="368"/>
      <c r="H55" s="436"/>
    </row>
    <row r="56" spans="1:8" s="361" customFormat="1" ht="13" hidden="1" thickBot="1" x14ac:dyDescent="0.3">
      <c r="A56" s="433"/>
      <c r="B56" s="438"/>
      <c r="C56" s="438"/>
      <c r="D56" s="439"/>
      <c r="E56" s="365"/>
      <c r="F56" s="365"/>
      <c r="G56" s="365"/>
      <c r="H56" s="437"/>
    </row>
    <row r="57" spans="1:8" s="361" customFormat="1" hidden="1" x14ac:dyDescent="0.25">
      <c r="A57" s="432">
        <v>23</v>
      </c>
      <c r="B57" s="434"/>
      <c r="C57" s="434"/>
      <c r="D57" s="435"/>
      <c r="E57" s="368"/>
      <c r="F57" s="368"/>
      <c r="G57" s="368"/>
      <c r="H57" s="436"/>
    </row>
    <row r="58" spans="1:8" s="361" customFormat="1" ht="13" hidden="1" thickBot="1" x14ac:dyDescent="0.3">
      <c r="A58" s="433"/>
      <c r="B58" s="438"/>
      <c r="C58" s="438"/>
      <c r="D58" s="439"/>
      <c r="E58" s="365"/>
      <c r="F58" s="365"/>
      <c r="G58" s="365"/>
      <c r="H58" s="437"/>
    </row>
    <row r="59" spans="1:8" s="361" customFormat="1" hidden="1" x14ac:dyDescent="0.25">
      <c r="A59" s="432">
        <v>24</v>
      </c>
      <c r="B59" s="434"/>
      <c r="C59" s="434"/>
      <c r="D59" s="435"/>
      <c r="E59" s="368"/>
      <c r="F59" s="368"/>
      <c r="G59" s="368"/>
      <c r="H59" s="436"/>
    </row>
    <row r="60" spans="1:8" s="361" customFormat="1" ht="13" hidden="1" thickBot="1" x14ac:dyDescent="0.3">
      <c r="A60" s="433"/>
      <c r="B60" s="438"/>
      <c r="C60" s="438"/>
      <c r="D60" s="439"/>
      <c r="E60" s="365"/>
      <c r="F60" s="365"/>
      <c r="G60" s="365"/>
      <c r="H60" s="437"/>
    </row>
    <row r="61" spans="1:8" s="361" customFormat="1" hidden="1" x14ac:dyDescent="0.25">
      <c r="A61" s="432">
        <v>25</v>
      </c>
      <c r="B61" s="434"/>
      <c r="C61" s="434"/>
      <c r="D61" s="435"/>
      <c r="E61" s="368"/>
      <c r="F61" s="368"/>
      <c r="G61" s="368"/>
      <c r="H61" s="436"/>
    </row>
    <row r="62" spans="1:8" s="361" customFormat="1" ht="13" hidden="1" thickBot="1" x14ac:dyDescent="0.3">
      <c r="A62" s="433"/>
      <c r="B62" s="438"/>
      <c r="C62" s="438"/>
      <c r="D62" s="439"/>
      <c r="E62" s="370"/>
      <c r="F62" s="370"/>
      <c r="G62" s="370"/>
      <c r="H62" s="437"/>
    </row>
    <row r="63" spans="1:8" s="361" customFormat="1" hidden="1" x14ac:dyDescent="0.25">
      <c r="A63" s="432">
        <v>26</v>
      </c>
      <c r="B63" s="434"/>
      <c r="C63" s="434"/>
      <c r="D63" s="435"/>
      <c r="E63" s="368"/>
      <c r="F63" s="368"/>
      <c r="G63" s="368"/>
      <c r="H63" s="436"/>
    </row>
    <row r="64" spans="1:8" s="361" customFormat="1" ht="13" hidden="1" thickBot="1" x14ac:dyDescent="0.3">
      <c r="A64" s="433"/>
      <c r="B64" s="438"/>
      <c r="C64" s="438"/>
      <c r="D64" s="439"/>
      <c r="E64" s="370"/>
      <c r="F64" s="370"/>
      <c r="G64" s="370"/>
      <c r="H64" s="437"/>
    </row>
    <row r="65" spans="1:8" s="373" customFormat="1" hidden="1" x14ac:dyDescent="0.25">
      <c r="A65" s="432">
        <v>27</v>
      </c>
      <c r="B65" s="434"/>
      <c r="C65" s="434"/>
      <c r="D65" s="435"/>
      <c r="E65" s="359"/>
      <c r="F65" s="359"/>
      <c r="G65" s="359"/>
      <c r="H65" s="436"/>
    </row>
    <row r="66" spans="1:8" s="373" customFormat="1" ht="13" hidden="1" thickBot="1" x14ac:dyDescent="0.3">
      <c r="A66" s="433"/>
      <c r="B66" s="438"/>
      <c r="C66" s="438"/>
      <c r="D66" s="439"/>
      <c r="E66" s="370"/>
      <c r="F66" s="370"/>
      <c r="G66" s="370"/>
      <c r="H66" s="437"/>
    </row>
    <row r="67" spans="1:8" s="373" customFormat="1" hidden="1" x14ac:dyDescent="0.25">
      <c r="A67" s="432">
        <v>28</v>
      </c>
      <c r="B67" s="434"/>
      <c r="C67" s="434"/>
      <c r="D67" s="435"/>
      <c r="E67" s="359"/>
      <c r="F67" s="359"/>
      <c r="G67" s="359"/>
      <c r="H67" s="436"/>
    </row>
    <row r="68" spans="1:8" s="373" customFormat="1" ht="13" hidden="1" thickBot="1" x14ac:dyDescent="0.3">
      <c r="A68" s="433"/>
      <c r="B68" s="438"/>
      <c r="C68" s="438"/>
      <c r="D68" s="439"/>
      <c r="E68" s="370"/>
      <c r="F68" s="370"/>
      <c r="G68" s="370"/>
      <c r="H68" s="437"/>
    </row>
    <row r="69" spans="1:8" s="373" customFormat="1" hidden="1" x14ac:dyDescent="0.25">
      <c r="A69" s="432">
        <v>29</v>
      </c>
      <c r="B69" s="434"/>
      <c r="C69" s="434"/>
      <c r="D69" s="435"/>
      <c r="E69" s="359"/>
      <c r="F69" s="359"/>
      <c r="G69" s="359"/>
      <c r="H69" s="436"/>
    </row>
    <row r="70" spans="1:8" s="373" customFormat="1" ht="13" hidden="1" thickBot="1" x14ac:dyDescent="0.3">
      <c r="A70" s="433"/>
      <c r="B70" s="438"/>
      <c r="C70" s="438"/>
      <c r="D70" s="439"/>
      <c r="E70" s="370"/>
      <c r="F70" s="370"/>
      <c r="G70" s="370"/>
      <c r="H70" s="437"/>
    </row>
    <row r="71" spans="1:8" s="373" customFormat="1" hidden="1" x14ac:dyDescent="0.25">
      <c r="A71" s="432">
        <v>30</v>
      </c>
      <c r="B71" s="434"/>
      <c r="C71" s="434"/>
      <c r="D71" s="435"/>
      <c r="E71" s="368"/>
      <c r="F71" s="368"/>
      <c r="G71" s="368"/>
      <c r="H71" s="436"/>
    </row>
    <row r="72" spans="1:8" s="373" customFormat="1" ht="13" hidden="1" thickBot="1" x14ac:dyDescent="0.3">
      <c r="A72" s="433"/>
      <c r="B72" s="438"/>
      <c r="C72" s="438"/>
      <c r="D72" s="439"/>
      <c r="E72" s="365"/>
      <c r="F72" s="365"/>
      <c r="G72" s="365"/>
      <c r="H72" s="437"/>
    </row>
    <row r="73" spans="1:8" s="373" customFormat="1" hidden="1" x14ac:dyDescent="0.25">
      <c r="A73" s="432">
        <v>31</v>
      </c>
      <c r="B73" s="434"/>
      <c r="C73" s="434"/>
      <c r="D73" s="435"/>
      <c r="E73" s="359"/>
      <c r="F73" s="359"/>
      <c r="G73" s="359"/>
      <c r="H73" s="436"/>
    </row>
    <row r="74" spans="1:8" s="373" customFormat="1" ht="13" hidden="1" thickBot="1" x14ac:dyDescent="0.3">
      <c r="A74" s="433"/>
      <c r="B74" s="438"/>
      <c r="C74" s="438"/>
      <c r="D74" s="439"/>
      <c r="E74" s="370"/>
      <c r="F74" s="370"/>
      <c r="G74" s="370"/>
      <c r="H74" s="437"/>
    </row>
    <row r="75" spans="1:8" s="373" customFormat="1" hidden="1" x14ac:dyDescent="0.25">
      <c r="A75" s="432">
        <v>32</v>
      </c>
      <c r="B75" s="434"/>
      <c r="C75" s="434"/>
      <c r="D75" s="435"/>
      <c r="E75" s="368"/>
      <c r="F75" s="368"/>
      <c r="G75" s="368"/>
      <c r="H75" s="436"/>
    </row>
    <row r="76" spans="1:8" s="373" customFormat="1" ht="13" hidden="1" thickBot="1" x14ac:dyDescent="0.3">
      <c r="A76" s="433"/>
      <c r="B76" s="438"/>
      <c r="C76" s="438"/>
      <c r="D76" s="439"/>
      <c r="E76" s="365"/>
      <c r="F76" s="365"/>
      <c r="G76" s="365"/>
      <c r="H76" s="437"/>
    </row>
    <row r="77" spans="1:8" x14ac:dyDescent="0.25">
      <c r="A77" s="374"/>
      <c r="B77" s="374"/>
      <c r="C77" s="375"/>
      <c r="D77" s="376"/>
      <c r="E77" s="376"/>
      <c r="F77" s="376"/>
      <c r="G77" s="376"/>
      <c r="H77" s="376"/>
    </row>
    <row r="78" spans="1:8" ht="12.75" customHeight="1" x14ac:dyDescent="0.25">
      <c r="A78" s="183" t="s">
        <v>59</v>
      </c>
      <c r="B78" s="183"/>
      <c r="C78" s="377"/>
      <c r="D78" s="450" t="s">
        <v>80</v>
      </c>
      <c r="E78" s="450"/>
      <c r="F78" s="173"/>
      <c r="G78" s="10"/>
      <c r="H78" s="338"/>
    </row>
    <row r="79" spans="1:8" ht="12.75" customHeight="1" x14ac:dyDescent="0.25">
      <c r="A79" s="52"/>
      <c r="B79" s="52"/>
      <c r="C79" s="378" t="s">
        <v>27</v>
      </c>
      <c r="D79" s="451" t="s">
        <v>28</v>
      </c>
      <c r="E79" s="451"/>
      <c r="F79" s="379"/>
      <c r="G79" s="10"/>
      <c r="H79" s="338"/>
    </row>
    <row r="80" spans="1:8" ht="12.75" hidden="1" customHeight="1" x14ac:dyDescent="0.25">
      <c r="A80" s="183" t="s">
        <v>60</v>
      </c>
      <c r="B80" s="183"/>
      <c r="C80" s="377"/>
      <c r="D80" s="450"/>
      <c r="E80" s="450"/>
      <c r="F80" s="173"/>
      <c r="G80" s="10"/>
      <c r="H80" s="338"/>
    </row>
    <row r="81" spans="1:15" ht="12.75" hidden="1" customHeight="1" x14ac:dyDescent="0.25">
      <c r="A81" s="52"/>
      <c r="B81" s="52"/>
      <c r="C81" s="378" t="s">
        <v>27</v>
      </c>
      <c r="D81" s="451" t="s">
        <v>28</v>
      </c>
      <c r="E81" s="451"/>
      <c r="F81" s="379"/>
      <c r="G81" s="10"/>
      <c r="H81" s="338"/>
    </row>
    <row r="82" spans="1:15" ht="12.75" customHeight="1" x14ac:dyDescent="0.25">
      <c r="A82" s="380"/>
      <c r="B82" s="380"/>
      <c r="C82" s="380"/>
      <c r="D82" s="4"/>
      <c r="E82" s="4"/>
      <c r="F82" s="4"/>
      <c r="G82" s="4"/>
      <c r="H82" s="4"/>
    </row>
    <row r="83" spans="1:15" s="12" customFormat="1" x14ac:dyDescent="0.25">
      <c r="A83" s="452"/>
      <c r="B83" s="452"/>
      <c r="C83" s="452"/>
      <c r="D83" s="452"/>
      <c r="E83" s="452"/>
      <c r="F83" s="452"/>
      <c r="G83" s="452"/>
      <c r="H83" s="452"/>
    </row>
    <row r="84" spans="1:15" s="12" customFormat="1" x14ac:dyDescent="0.25">
      <c r="A84" s="452"/>
      <c r="B84" s="452"/>
      <c r="C84" s="452"/>
      <c r="D84" s="452"/>
      <c r="E84" s="452"/>
      <c r="F84" s="452"/>
      <c r="G84" s="452"/>
      <c r="H84" s="452"/>
    </row>
    <row r="86" spans="1:15" s="6" customFormat="1" x14ac:dyDescent="0.25">
      <c r="A86" s="381"/>
      <c r="B86" s="381"/>
      <c r="C86" s="338"/>
      <c r="I86" s="338"/>
      <c r="J86" s="338"/>
      <c r="K86" s="338"/>
      <c r="L86" s="338"/>
      <c r="M86" s="338"/>
      <c r="N86" s="338"/>
      <c r="O86" s="338"/>
    </row>
    <row r="87" spans="1:15" s="6" customFormat="1" x14ac:dyDescent="0.25">
      <c r="A87" s="381"/>
      <c r="B87" s="381"/>
      <c r="C87" s="338"/>
      <c r="F87" s="376"/>
      <c r="I87" s="338"/>
      <c r="J87" s="338"/>
      <c r="K87" s="338"/>
      <c r="L87" s="338"/>
      <c r="M87" s="338"/>
      <c r="N87" s="338"/>
      <c r="O87" s="338"/>
    </row>
    <row r="88" spans="1:15" s="6" customFormat="1" x14ac:dyDescent="0.25">
      <c r="A88" s="381"/>
      <c r="B88" s="381"/>
      <c r="C88" s="338"/>
      <c r="F88" s="376"/>
      <c r="I88" s="338"/>
      <c r="J88" s="338"/>
      <c r="K88" s="338"/>
      <c r="L88" s="338"/>
      <c r="M88" s="338"/>
      <c r="N88" s="338"/>
      <c r="O88" s="338"/>
    </row>
    <row r="89" spans="1:15" s="6" customFormat="1" x14ac:dyDescent="0.25">
      <c r="A89" s="381"/>
      <c r="B89" s="381"/>
      <c r="C89" s="338"/>
      <c r="F89" s="376"/>
      <c r="I89" s="338"/>
      <c r="J89" s="338"/>
      <c r="K89" s="338"/>
      <c r="L89" s="338"/>
      <c r="M89" s="338"/>
      <c r="N89" s="338"/>
      <c r="O89" s="338"/>
    </row>
    <row r="90" spans="1:15" s="6" customFormat="1" x14ac:dyDescent="0.25">
      <c r="A90" s="381"/>
      <c r="B90" s="381"/>
      <c r="C90" s="338"/>
      <c r="F90" s="376"/>
      <c r="I90" s="338"/>
      <c r="J90" s="338"/>
      <c r="K90" s="338"/>
      <c r="L90" s="338"/>
      <c r="M90" s="338"/>
      <c r="N90" s="338"/>
      <c r="O90" s="338"/>
    </row>
    <row r="91" spans="1:15" s="6" customFormat="1" x14ac:dyDescent="0.25">
      <c r="A91" s="381"/>
      <c r="B91" s="381"/>
      <c r="C91" s="338"/>
      <c r="F91" s="376"/>
      <c r="I91" s="338"/>
      <c r="J91" s="338"/>
      <c r="K91" s="338"/>
      <c r="L91" s="338"/>
      <c r="M91" s="338"/>
      <c r="N91" s="338"/>
      <c r="O91" s="338"/>
    </row>
    <row r="92" spans="1:15" s="6" customFormat="1" x14ac:dyDescent="0.25">
      <c r="A92" s="381"/>
      <c r="B92" s="381"/>
      <c r="C92" s="338"/>
      <c r="F92" s="376"/>
      <c r="I92" s="338"/>
      <c r="J92" s="338"/>
      <c r="K92" s="338"/>
      <c r="L92" s="338"/>
      <c r="M92" s="338"/>
      <c r="N92" s="338"/>
      <c r="O92" s="338"/>
    </row>
    <row r="93" spans="1:15" s="6" customFormat="1" x14ac:dyDescent="0.25">
      <c r="A93" s="381"/>
      <c r="B93" s="381"/>
      <c r="C93" s="338"/>
      <c r="F93" s="376"/>
      <c r="I93" s="338"/>
      <c r="J93" s="338"/>
      <c r="K93" s="338"/>
      <c r="L93" s="338"/>
      <c r="M93" s="338"/>
      <c r="N93" s="338"/>
      <c r="O93" s="338"/>
    </row>
    <row r="94" spans="1:15" s="6" customFormat="1" x14ac:dyDescent="0.25">
      <c r="A94" s="381"/>
      <c r="B94" s="381"/>
      <c r="C94" s="338"/>
      <c r="F94" s="376"/>
      <c r="I94" s="338"/>
      <c r="J94" s="338"/>
      <c r="K94" s="338"/>
      <c r="L94" s="338"/>
      <c r="M94" s="338"/>
      <c r="N94" s="338"/>
      <c r="O94" s="338"/>
    </row>
    <row r="95" spans="1:15" s="6" customFormat="1" x14ac:dyDescent="0.25">
      <c r="A95" s="381"/>
      <c r="B95" s="381"/>
      <c r="C95" s="338"/>
      <c r="F95" s="376"/>
      <c r="I95" s="338"/>
      <c r="J95" s="338"/>
      <c r="K95" s="338"/>
      <c r="L95" s="338"/>
      <c r="M95" s="338"/>
      <c r="N95" s="338"/>
      <c r="O95" s="338"/>
    </row>
    <row r="96" spans="1:15" s="6" customFormat="1" x14ac:dyDescent="0.25">
      <c r="A96" s="381"/>
      <c r="B96" s="381"/>
      <c r="C96" s="338"/>
      <c r="F96" s="376"/>
      <c r="I96" s="338"/>
      <c r="J96" s="338"/>
      <c r="K96" s="338"/>
      <c r="L96" s="338"/>
      <c r="M96" s="338"/>
      <c r="N96" s="338"/>
      <c r="O96" s="338"/>
    </row>
    <row r="97" spans="1:15" s="6" customFormat="1" x14ac:dyDescent="0.25">
      <c r="A97" s="381"/>
      <c r="B97" s="381"/>
      <c r="C97" s="338"/>
      <c r="F97" s="376"/>
      <c r="I97" s="338"/>
      <c r="J97" s="338"/>
      <c r="K97" s="338"/>
      <c r="L97" s="338"/>
      <c r="M97" s="338"/>
      <c r="N97" s="338"/>
      <c r="O97" s="338"/>
    </row>
    <row r="98" spans="1:15" s="6" customFormat="1" x14ac:dyDescent="0.25">
      <c r="A98" s="381"/>
      <c r="B98" s="381"/>
      <c r="C98" s="338"/>
      <c r="F98" s="376"/>
      <c r="I98" s="338"/>
      <c r="J98" s="338"/>
      <c r="K98" s="338"/>
      <c r="L98" s="338"/>
      <c r="M98" s="338"/>
      <c r="N98" s="338"/>
      <c r="O98" s="338"/>
    </row>
    <row r="99" spans="1:15" s="6" customFormat="1" x14ac:dyDescent="0.25">
      <c r="A99" s="381"/>
      <c r="B99" s="381"/>
      <c r="C99" s="338"/>
      <c r="F99" s="376"/>
      <c r="I99" s="338"/>
      <c r="J99" s="338"/>
      <c r="K99" s="338"/>
      <c r="L99" s="338"/>
      <c r="M99" s="338"/>
      <c r="N99" s="338"/>
      <c r="O99" s="338"/>
    </row>
    <row r="100" spans="1:15" s="6" customFormat="1" x14ac:dyDescent="0.25">
      <c r="A100" s="381"/>
      <c r="B100" s="381"/>
      <c r="C100" s="338"/>
      <c r="F100" s="376"/>
      <c r="I100" s="338"/>
      <c r="J100" s="338"/>
      <c r="K100" s="338"/>
      <c r="L100" s="338"/>
      <c r="M100" s="338"/>
      <c r="N100" s="338"/>
      <c r="O100" s="338"/>
    </row>
    <row r="101" spans="1:15" s="6" customFormat="1" x14ac:dyDescent="0.25">
      <c r="A101" s="381"/>
      <c r="B101" s="381"/>
      <c r="C101" s="338"/>
      <c r="F101" s="376"/>
      <c r="I101" s="338"/>
      <c r="J101" s="338"/>
      <c r="K101" s="338"/>
      <c r="L101" s="338"/>
      <c r="M101" s="338"/>
      <c r="N101" s="338"/>
      <c r="O101" s="338"/>
    </row>
    <row r="102" spans="1:15" s="6" customFormat="1" x14ac:dyDescent="0.25">
      <c r="A102" s="381"/>
      <c r="B102" s="381"/>
      <c r="C102" s="338"/>
      <c r="F102" s="376"/>
      <c r="I102" s="338"/>
      <c r="J102" s="338"/>
      <c r="K102" s="338"/>
      <c r="L102" s="338"/>
      <c r="M102" s="338"/>
      <c r="N102" s="338"/>
      <c r="O102" s="338"/>
    </row>
    <row r="103" spans="1:15" s="6" customFormat="1" x14ac:dyDescent="0.25">
      <c r="A103" s="381"/>
      <c r="B103" s="381"/>
      <c r="C103" s="338"/>
      <c r="F103" s="376"/>
      <c r="I103" s="338"/>
      <c r="J103" s="338"/>
      <c r="K103" s="338"/>
      <c r="L103" s="338"/>
      <c r="M103" s="338"/>
      <c r="N103" s="338"/>
      <c r="O103" s="338"/>
    </row>
    <row r="104" spans="1:15" s="6" customFormat="1" x14ac:dyDescent="0.25">
      <c r="A104" s="381"/>
      <c r="B104" s="381"/>
      <c r="C104" s="338"/>
      <c r="F104" s="376"/>
      <c r="I104" s="338"/>
      <c r="J104" s="338"/>
      <c r="K104" s="338"/>
      <c r="L104" s="338"/>
      <c r="M104" s="338"/>
      <c r="N104" s="338"/>
      <c r="O104" s="338"/>
    </row>
    <row r="105" spans="1:15" s="6" customFormat="1" x14ac:dyDescent="0.25">
      <c r="A105" s="381"/>
      <c r="B105" s="381"/>
      <c r="C105" s="338"/>
      <c r="F105" s="376"/>
      <c r="I105" s="338"/>
      <c r="J105" s="338"/>
      <c r="K105" s="338"/>
      <c r="L105" s="338"/>
      <c r="M105" s="338"/>
      <c r="N105" s="338"/>
      <c r="O105" s="338"/>
    </row>
    <row r="106" spans="1:15" s="6" customFormat="1" x14ac:dyDescent="0.25">
      <c r="A106" s="381"/>
      <c r="B106" s="381"/>
      <c r="C106" s="338"/>
      <c r="F106" s="376"/>
      <c r="I106" s="338"/>
      <c r="J106" s="338"/>
      <c r="K106" s="338"/>
      <c r="L106" s="338"/>
      <c r="M106" s="338"/>
      <c r="N106" s="338"/>
      <c r="O106" s="338"/>
    </row>
    <row r="107" spans="1:15" s="6" customFormat="1" x14ac:dyDescent="0.25">
      <c r="A107" s="381"/>
      <c r="B107" s="381"/>
      <c r="C107" s="338"/>
      <c r="F107" s="376"/>
      <c r="I107" s="338"/>
      <c r="J107" s="338"/>
      <c r="K107" s="338"/>
      <c r="L107" s="338"/>
      <c r="M107" s="338"/>
      <c r="N107" s="338"/>
      <c r="O107" s="338"/>
    </row>
    <row r="108" spans="1:15" s="6" customFormat="1" x14ac:dyDescent="0.25">
      <c r="A108" s="381"/>
      <c r="B108" s="381"/>
      <c r="C108" s="338"/>
      <c r="F108" s="376"/>
      <c r="I108" s="338"/>
      <c r="J108" s="338"/>
      <c r="K108" s="338"/>
      <c r="L108" s="338"/>
      <c r="M108" s="338"/>
      <c r="N108" s="338"/>
      <c r="O108" s="338"/>
    </row>
    <row r="109" spans="1:15" s="6" customFormat="1" x14ac:dyDescent="0.25">
      <c r="A109" s="381"/>
      <c r="B109" s="381"/>
      <c r="C109" s="338"/>
      <c r="F109" s="376"/>
      <c r="I109" s="338"/>
      <c r="J109" s="338"/>
      <c r="K109" s="338"/>
      <c r="L109" s="338"/>
      <c r="M109" s="338"/>
      <c r="N109" s="338"/>
      <c r="O109" s="338"/>
    </row>
    <row r="110" spans="1:15" s="6" customFormat="1" x14ac:dyDescent="0.25">
      <c r="A110" s="381"/>
      <c r="B110" s="381"/>
      <c r="C110" s="338"/>
      <c r="F110" s="376"/>
      <c r="I110" s="338"/>
      <c r="J110" s="338"/>
      <c r="K110" s="338"/>
      <c r="L110" s="338"/>
      <c r="M110" s="338"/>
      <c r="N110" s="338"/>
      <c r="O110" s="338"/>
    </row>
    <row r="111" spans="1:15" s="6" customFormat="1" x14ac:dyDescent="0.25">
      <c r="A111" s="381"/>
      <c r="B111" s="381"/>
      <c r="C111" s="338"/>
      <c r="F111" s="376"/>
      <c r="I111" s="338"/>
      <c r="J111" s="338"/>
      <c r="K111" s="338"/>
      <c r="L111" s="338"/>
      <c r="M111" s="338"/>
      <c r="N111" s="338"/>
      <c r="O111" s="338"/>
    </row>
    <row r="112" spans="1:15" s="6" customFormat="1" x14ac:dyDescent="0.25">
      <c r="A112" s="381"/>
      <c r="B112" s="381"/>
      <c r="C112" s="338"/>
      <c r="F112" s="376"/>
      <c r="I112" s="338"/>
      <c r="J112" s="338"/>
      <c r="K112" s="338"/>
      <c r="L112" s="338"/>
      <c r="M112" s="338"/>
      <c r="N112" s="338"/>
      <c r="O112" s="338"/>
    </row>
    <row r="113" spans="1:15" s="6" customFormat="1" x14ac:dyDescent="0.25">
      <c r="A113" s="381"/>
      <c r="B113" s="381"/>
      <c r="C113" s="338"/>
      <c r="F113" s="376"/>
      <c r="I113" s="338"/>
      <c r="J113" s="338"/>
      <c r="K113" s="338"/>
      <c r="L113" s="338"/>
      <c r="M113" s="338"/>
      <c r="N113" s="338"/>
      <c r="O113" s="338"/>
    </row>
    <row r="114" spans="1:15" s="6" customFormat="1" x14ac:dyDescent="0.25">
      <c r="A114" s="381"/>
      <c r="B114" s="381"/>
      <c r="C114" s="338"/>
      <c r="F114" s="376"/>
      <c r="I114" s="338"/>
      <c r="J114" s="338"/>
      <c r="K114" s="338"/>
      <c r="L114" s="338"/>
      <c r="M114" s="338"/>
      <c r="N114" s="338"/>
      <c r="O114" s="338"/>
    </row>
    <row r="115" spans="1:15" s="6" customFormat="1" x14ac:dyDescent="0.25">
      <c r="A115" s="381"/>
      <c r="B115" s="381"/>
      <c r="C115" s="338"/>
      <c r="F115" s="376"/>
      <c r="I115" s="338"/>
      <c r="J115" s="338"/>
      <c r="K115" s="338"/>
      <c r="L115" s="338"/>
      <c r="M115" s="338"/>
      <c r="N115" s="338"/>
      <c r="O115" s="338"/>
    </row>
    <row r="116" spans="1:15" s="6" customFormat="1" x14ac:dyDescent="0.25">
      <c r="A116" s="381"/>
      <c r="B116" s="381"/>
      <c r="C116" s="338"/>
      <c r="F116" s="376"/>
      <c r="I116" s="338"/>
      <c r="J116" s="338"/>
      <c r="K116" s="338"/>
      <c r="L116" s="338"/>
      <c r="M116" s="338"/>
      <c r="N116" s="338"/>
      <c r="O116" s="338"/>
    </row>
    <row r="117" spans="1:15" s="6" customFormat="1" x14ac:dyDescent="0.25">
      <c r="A117" s="381"/>
      <c r="B117" s="381"/>
      <c r="C117" s="338"/>
      <c r="F117" s="376"/>
      <c r="I117" s="338"/>
      <c r="J117" s="338"/>
      <c r="K117" s="338"/>
      <c r="L117" s="338"/>
      <c r="M117" s="338"/>
      <c r="N117" s="338"/>
      <c r="O117" s="338"/>
    </row>
    <row r="118" spans="1:15" s="6" customFormat="1" x14ac:dyDescent="0.25">
      <c r="A118" s="381"/>
      <c r="B118" s="381"/>
      <c r="C118" s="338"/>
      <c r="F118" s="376"/>
      <c r="I118" s="338"/>
      <c r="J118" s="338"/>
      <c r="K118" s="338"/>
      <c r="L118" s="338"/>
      <c r="M118" s="338"/>
      <c r="N118" s="338"/>
      <c r="O118" s="338"/>
    </row>
    <row r="119" spans="1:15" s="6" customFormat="1" x14ac:dyDescent="0.25">
      <c r="A119" s="381"/>
      <c r="B119" s="381"/>
      <c r="C119" s="338"/>
      <c r="F119" s="376"/>
      <c r="I119" s="338"/>
      <c r="J119" s="338"/>
      <c r="K119" s="338"/>
      <c r="L119" s="338"/>
      <c r="M119" s="338"/>
      <c r="N119" s="338"/>
      <c r="O119" s="338"/>
    </row>
    <row r="120" spans="1:15" s="6" customFormat="1" x14ac:dyDescent="0.25">
      <c r="A120" s="381"/>
      <c r="B120" s="381"/>
      <c r="C120" s="338"/>
      <c r="F120" s="376"/>
      <c r="I120" s="338"/>
      <c r="J120" s="338"/>
      <c r="K120" s="338"/>
      <c r="L120" s="338"/>
      <c r="M120" s="338"/>
      <c r="N120" s="338"/>
      <c r="O120" s="338"/>
    </row>
    <row r="121" spans="1:15" s="6" customFormat="1" x14ac:dyDescent="0.25">
      <c r="A121" s="381"/>
      <c r="B121" s="381"/>
      <c r="C121" s="338"/>
      <c r="F121" s="376"/>
      <c r="I121" s="338"/>
      <c r="J121" s="338"/>
      <c r="K121" s="338"/>
      <c r="L121" s="338"/>
      <c r="M121" s="338"/>
      <c r="N121" s="338"/>
      <c r="O121" s="338"/>
    </row>
    <row r="122" spans="1:15" s="6" customFormat="1" x14ac:dyDescent="0.25">
      <c r="A122" s="381"/>
      <c r="B122" s="381"/>
      <c r="C122" s="338"/>
      <c r="F122" s="376"/>
      <c r="I122" s="338"/>
      <c r="J122" s="338"/>
      <c r="K122" s="338"/>
      <c r="L122" s="338"/>
      <c r="M122" s="338"/>
      <c r="N122" s="338"/>
      <c r="O122" s="338"/>
    </row>
    <row r="123" spans="1:15" s="6" customFormat="1" x14ac:dyDescent="0.25">
      <c r="A123" s="381"/>
      <c r="B123" s="381"/>
      <c r="C123" s="338"/>
      <c r="F123" s="376"/>
      <c r="I123" s="338"/>
      <c r="J123" s="338"/>
      <c r="K123" s="338"/>
      <c r="L123" s="338"/>
      <c r="M123" s="338"/>
      <c r="N123" s="338"/>
      <c r="O123" s="338"/>
    </row>
    <row r="124" spans="1:15" s="6" customFormat="1" x14ac:dyDescent="0.25">
      <c r="A124" s="381"/>
      <c r="B124" s="381"/>
      <c r="C124" s="338"/>
      <c r="F124" s="376"/>
      <c r="I124" s="338"/>
      <c r="J124" s="338"/>
      <c r="K124" s="338"/>
      <c r="L124" s="338"/>
      <c r="M124" s="338"/>
      <c r="N124" s="338"/>
      <c r="O124" s="338"/>
    </row>
    <row r="125" spans="1:15" s="6" customFormat="1" x14ac:dyDescent="0.25">
      <c r="A125" s="381"/>
      <c r="B125" s="381"/>
      <c r="C125" s="338"/>
      <c r="F125" s="376"/>
      <c r="I125" s="338"/>
      <c r="J125" s="338"/>
      <c r="K125" s="338"/>
      <c r="L125" s="338"/>
      <c r="M125" s="338"/>
      <c r="N125" s="338"/>
      <c r="O125" s="338"/>
    </row>
    <row r="126" spans="1:15" s="6" customFormat="1" x14ac:dyDescent="0.25">
      <c r="A126" s="381"/>
      <c r="B126" s="381"/>
      <c r="C126" s="338"/>
      <c r="F126" s="376"/>
      <c r="I126" s="338"/>
      <c r="J126" s="338"/>
      <c r="K126" s="338"/>
      <c r="L126" s="338"/>
      <c r="M126" s="338"/>
      <c r="N126" s="338"/>
      <c r="O126" s="338"/>
    </row>
    <row r="127" spans="1:15" s="6" customFormat="1" x14ac:dyDescent="0.25">
      <c r="A127" s="381"/>
      <c r="B127" s="381"/>
      <c r="C127" s="338"/>
      <c r="F127" s="376"/>
      <c r="I127" s="338"/>
      <c r="J127" s="338"/>
      <c r="K127" s="338"/>
      <c r="L127" s="338"/>
      <c r="M127" s="338"/>
      <c r="N127" s="338"/>
      <c r="O127" s="338"/>
    </row>
    <row r="128" spans="1:15" s="6" customFormat="1" x14ac:dyDescent="0.25">
      <c r="A128" s="381"/>
      <c r="B128" s="381"/>
      <c r="C128" s="338"/>
      <c r="F128" s="376"/>
      <c r="I128" s="338"/>
      <c r="J128" s="338"/>
      <c r="K128" s="338"/>
      <c r="L128" s="338"/>
      <c r="M128" s="338"/>
      <c r="N128" s="338"/>
      <c r="O128" s="338"/>
    </row>
    <row r="129" spans="1:15" s="6" customFormat="1" x14ac:dyDescent="0.25">
      <c r="A129" s="381"/>
      <c r="B129" s="381"/>
      <c r="C129" s="338"/>
      <c r="F129" s="376"/>
      <c r="I129" s="338"/>
      <c r="J129" s="338"/>
      <c r="K129" s="338"/>
      <c r="L129" s="338"/>
      <c r="M129" s="338"/>
      <c r="N129" s="338"/>
      <c r="O129" s="338"/>
    </row>
    <row r="130" spans="1:15" s="6" customFormat="1" x14ac:dyDescent="0.25">
      <c r="A130" s="381"/>
      <c r="B130" s="381"/>
      <c r="C130" s="338"/>
      <c r="F130" s="376"/>
      <c r="I130" s="338"/>
      <c r="J130" s="338"/>
      <c r="K130" s="338"/>
      <c r="L130" s="338"/>
      <c r="M130" s="338"/>
      <c r="N130" s="338"/>
      <c r="O130" s="338"/>
    </row>
    <row r="131" spans="1:15" s="6" customFormat="1" x14ac:dyDescent="0.25">
      <c r="A131" s="381"/>
      <c r="B131" s="381"/>
      <c r="C131" s="338"/>
      <c r="F131" s="376"/>
      <c r="I131" s="338"/>
      <c r="J131" s="338"/>
      <c r="K131" s="338"/>
      <c r="L131" s="338"/>
      <c r="M131" s="338"/>
      <c r="N131" s="338"/>
      <c r="O131" s="338"/>
    </row>
    <row r="132" spans="1:15" s="6" customFormat="1" x14ac:dyDescent="0.25">
      <c r="A132" s="381"/>
      <c r="B132" s="381"/>
      <c r="C132" s="338"/>
      <c r="F132" s="376"/>
      <c r="I132" s="338"/>
      <c r="J132" s="338"/>
      <c r="K132" s="338"/>
      <c r="L132" s="338"/>
      <c r="M132" s="338"/>
      <c r="N132" s="338"/>
      <c r="O132" s="338"/>
    </row>
    <row r="133" spans="1:15" s="6" customFormat="1" x14ac:dyDescent="0.25">
      <c r="A133" s="381"/>
      <c r="B133" s="381"/>
      <c r="C133" s="338"/>
      <c r="F133" s="376"/>
      <c r="I133" s="338"/>
      <c r="J133" s="338"/>
      <c r="K133" s="338"/>
      <c r="L133" s="338"/>
      <c r="M133" s="338"/>
      <c r="N133" s="338"/>
      <c r="O133" s="338"/>
    </row>
    <row r="134" spans="1:15" s="6" customFormat="1" x14ac:dyDescent="0.25">
      <c r="A134" s="381"/>
      <c r="B134" s="381"/>
      <c r="C134" s="338"/>
      <c r="F134" s="376"/>
      <c r="I134" s="338"/>
      <c r="J134" s="338"/>
      <c r="K134" s="338"/>
      <c r="L134" s="338"/>
      <c r="M134" s="338"/>
      <c r="N134" s="338"/>
      <c r="O134" s="338"/>
    </row>
    <row r="135" spans="1:15" s="6" customFormat="1" x14ac:dyDescent="0.25">
      <c r="A135" s="381"/>
      <c r="B135" s="381"/>
      <c r="C135" s="338"/>
      <c r="F135" s="376"/>
      <c r="I135" s="338"/>
      <c r="J135" s="338"/>
      <c r="K135" s="338"/>
      <c r="L135" s="338"/>
      <c r="M135" s="338"/>
      <c r="N135" s="338"/>
      <c r="O135" s="338"/>
    </row>
    <row r="136" spans="1:15" s="6" customFormat="1" x14ac:dyDescent="0.25">
      <c r="A136" s="381"/>
      <c r="B136" s="381"/>
      <c r="C136" s="338"/>
      <c r="F136" s="376"/>
      <c r="I136" s="338"/>
      <c r="J136" s="338"/>
      <c r="K136" s="338"/>
      <c r="L136" s="338"/>
      <c r="M136" s="338"/>
      <c r="N136" s="338"/>
      <c r="O136" s="338"/>
    </row>
    <row r="137" spans="1:15" s="6" customFormat="1" x14ac:dyDescent="0.25">
      <c r="A137" s="381"/>
      <c r="B137" s="381"/>
      <c r="C137" s="338"/>
      <c r="F137" s="376"/>
      <c r="I137" s="338"/>
      <c r="J137" s="338"/>
      <c r="K137" s="338"/>
      <c r="L137" s="338"/>
      <c r="M137" s="338"/>
      <c r="N137" s="338"/>
      <c r="O137" s="338"/>
    </row>
    <row r="138" spans="1:15" s="6" customFormat="1" x14ac:dyDescent="0.25">
      <c r="A138" s="381"/>
      <c r="B138" s="381"/>
      <c r="C138" s="338"/>
      <c r="F138" s="376"/>
      <c r="I138" s="338"/>
      <c r="J138" s="338"/>
      <c r="K138" s="338"/>
      <c r="L138" s="338"/>
      <c r="M138" s="338"/>
      <c r="N138" s="338"/>
      <c r="O138" s="338"/>
    </row>
    <row r="139" spans="1:15" s="6" customFormat="1" x14ac:dyDescent="0.25">
      <c r="A139" s="381"/>
      <c r="B139" s="381"/>
      <c r="C139" s="338"/>
      <c r="F139" s="376"/>
      <c r="I139" s="338"/>
      <c r="J139" s="338"/>
      <c r="K139" s="338"/>
      <c r="L139" s="338"/>
      <c r="M139" s="338"/>
      <c r="N139" s="338"/>
      <c r="O139" s="338"/>
    </row>
    <row r="140" spans="1:15" s="6" customFormat="1" x14ac:dyDescent="0.25">
      <c r="A140" s="381"/>
      <c r="B140" s="381"/>
      <c r="C140" s="338"/>
      <c r="F140" s="376"/>
      <c r="I140" s="338"/>
      <c r="J140" s="338"/>
      <c r="K140" s="338"/>
      <c r="L140" s="338"/>
      <c r="M140" s="338"/>
      <c r="N140" s="338"/>
      <c r="O140" s="338"/>
    </row>
    <row r="141" spans="1:15" s="6" customFormat="1" x14ac:dyDescent="0.25">
      <c r="A141" s="381"/>
      <c r="B141" s="381"/>
      <c r="C141" s="338"/>
      <c r="F141" s="376"/>
      <c r="I141" s="338"/>
      <c r="J141" s="338"/>
      <c r="K141" s="338"/>
      <c r="L141" s="338"/>
      <c r="M141" s="338"/>
      <c r="N141" s="338"/>
      <c r="O141" s="338"/>
    </row>
    <row r="142" spans="1:15" s="6" customFormat="1" x14ac:dyDescent="0.25">
      <c r="A142" s="381"/>
      <c r="B142" s="381"/>
      <c r="C142" s="338"/>
      <c r="F142" s="376"/>
      <c r="I142" s="338"/>
      <c r="J142" s="338"/>
      <c r="K142" s="338"/>
      <c r="L142" s="338"/>
      <c r="M142" s="338"/>
      <c r="N142" s="338"/>
      <c r="O142" s="338"/>
    </row>
    <row r="143" spans="1:15" s="6" customFormat="1" x14ac:dyDescent="0.25">
      <c r="A143" s="381"/>
      <c r="B143" s="381"/>
      <c r="C143" s="338"/>
      <c r="F143" s="376"/>
      <c r="I143" s="338"/>
      <c r="J143" s="338"/>
      <c r="K143" s="338"/>
      <c r="L143" s="338"/>
      <c r="M143" s="338"/>
      <c r="N143" s="338"/>
      <c r="O143" s="338"/>
    </row>
    <row r="144" spans="1:15" s="6" customFormat="1" x14ac:dyDescent="0.25">
      <c r="A144" s="381"/>
      <c r="B144" s="381"/>
      <c r="C144" s="338"/>
      <c r="F144" s="376"/>
      <c r="I144" s="338"/>
      <c r="J144" s="338"/>
      <c r="K144" s="338"/>
      <c r="L144" s="338"/>
      <c r="M144" s="338"/>
      <c r="N144" s="338"/>
      <c r="O144" s="338"/>
    </row>
    <row r="145" spans="1:15" s="6" customFormat="1" x14ac:dyDescent="0.25">
      <c r="A145" s="381"/>
      <c r="B145" s="381"/>
      <c r="C145" s="338"/>
      <c r="F145" s="376"/>
      <c r="I145" s="338"/>
      <c r="J145" s="338"/>
      <c r="K145" s="338"/>
      <c r="L145" s="338"/>
      <c r="M145" s="338"/>
      <c r="N145" s="338"/>
      <c r="O145" s="338"/>
    </row>
    <row r="146" spans="1:15" s="6" customFormat="1" x14ac:dyDescent="0.25">
      <c r="A146" s="381"/>
      <c r="B146" s="381"/>
      <c r="C146" s="338"/>
      <c r="F146" s="376"/>
      <c r="I146" s="338"/>
      <c r="J146" s="338"/>
      <c r="K146" s="338"/>
      <c r="L146" s="338"/>
      <c r="M146" s="338"/>
      <c r="N146" s="338"/>
      <c r="O146" s="338"/>
    </row>
    <row r="147" spans="1:15" s="6" customFormat="1" x14ac:dyDescent="0.25">
      <c r="A147" s="381"/>
      <c r="B147" s="381"/>
      <c r="C147" s="338"/>
      <c r="F147" s="376"/>
      <c r="I147" s="338"/>
      <c r="J147" s="338"/>
      <c r="K147" s="338"/>
      <c r="L147" s="338"/>
      <c r="M147" s="338"/>
      <c r="N147" s="338"/>
      <c r="O147" s="338"/>
    </row>
    <row r="148" spans="1:15" s="6" customFormat="1" x14ac:dyDescent="0.25">
      <c r="A148" s="381"/>
      <c r="B148" s="381"/>
      <c r="C148" s="338"/>
      <c r="F148" s="376"/>
      <c r="I148" s="338"/>
      <c r="J148" s="338"/>
      <c r="K148" s="338"/>
      <c r="L148" s="338"/>
      <c r="M148" s="338"/>
      <c r="N148" s="338"/>
      <c r="O148" s="338"/>
    </row>
    <row r="149" spans="1:15" s="6" customFormat="1" x14ac:dyDescent="0.25">
      <c r="A149" s="381"/>
      <c r="B149" s="381"/>
      <c r="C149" s="338"/>
      <c r="F149" s="376"/>
      <c r="I149" s="338"/>
      <c r="J149" s="338"/>
      <c r="K149" s="338"/>
      <c r="L149" s="338"/>
      <c r="M149" s="338"/>
      <c r="N149" s="338"/>
      <c r="O149" s="338"/>
    </row>
    <row r="150" spans="1:15" s="6" customFormat="1" x14ac:dyDescent="0.25">
      <c r="A150" s="381"/>
      <c r="B150" s="381"/>
      <c r="C150" s="338"/>
      <c r="F150" s="376"/>
      <c r="I150" s="338"/>
      <c r="J150" s="338"/>
      <c r="K150" s="338"/>
      <c r="L150" s="338"/>
      <c r="M150" s="338"/>
      <c r="N150" s="338"/>
      <c r="O150" s="338"/>
    </row>
    <row r="151" spans="1:15" s="6" customFormat="1" x14ac:dyDescent="0.25">
      <c r="A151" s="381"/>
      <c r="B151" s="381"/>
      <c r="C151" s="338"/>
      <c r="F151" s="376"/>
      <c r="I151" s="338"/>
      <c r="J151" s="338"/>
      <c r="K151" s="338"/>
      <c r="L151" s="338"/>
      <c r="M151" s="338"/>
      <c r="N151" s="338"/>
      <c r="O151" s="338"/>
    </row>
    <row r="152" spans="1:15" s="6" customFormat="1" x14ac:dyDescent="0.25">
      <c r="A152" s="381"/>
      <c r="B152" s="381"/>
      <c r="C152" s="338"/>
      <c r="F152" s="376"/>
      <c r="I152" s="338"/>
      <c r="J152" s="338"/>
      <c r="K152" s="338"/>
      <c r="L152" s="338"/>
      <c r="M152" s="338"/>
      <c r="N152" s="338"/>
      <c r="O152" s="338"/>
    </row>
    <row r="153" spans="1:15" s="6" customFormat="1" x14ac:dyDescent="0.25">
      <c r="A153" s="381"/>
      <c r="B153" s="381"/>
      <c r="C153" s="338"/>
      <c r="F153" s="376"/>
      <c r="I153" s="338"/>
      <c r="J153" s="338"/>
      <c r="K153" s="338"/>
      <c r="L153" s="338"/>
      <c r="M153" s="338"/>
      <c r="N153" s="338"/>
      <c r="O153" s="338"/>
    </row>
    <row r="154" spans="1:15" s="6" customFormat="1" x14ac:dyDescent="0.25">
      <c r="A154" s="381"/>
      <c r="B154" s="381"/>
      <c r="C154" s="338"/>
      <c r="F154" s="376"/>
      <c r="I154" s="338"/>
      <c r="J154" s="338"/>
      <c r="K154" s="338"/>
      <c r="L154" s="338"/>
      <c r="M154" s="338"/>
      <c r="N154" s="338"/>
      <c r="O154" s="338"/>
    </row>
    <row r="155" spans="1:15" s="6" customFormat="1" x14ac:dyDescent="0.25">
      <c r="A155" s="381"/>
      <c r="B155" s="381"/>
      <c r="C155" s="338"/>
      <c r="F155" s="376"/>
      <c r="I155" s="338"/>
      <c r="J155" s="338"/>
      <c r="K155" s="338"/>
      <c r="L155" s="338"/>
      <c r="M155" s="338"/>
      <c r="N155" s="338"/>
      <c r="O155" s="338"/>
    </row>
    <row r="156" spans="1:15" s="6" customFormat="1" x14ac:dyDescent="0.25">
      <c r="A156" s="381"/>
      <c r="B156" s="381"/>
      <c r="C156" s="338"/>
      <c r="F156" s="376"/>
      <c r="I156" s="338"/>
      <c r="J156" s="338"/>
      <c r="K156" s="338"/>
      <c r="L156" s="338"/>
      <c r="M156" s="338"/>
      <c r="N156" s="338"/>
      <c r="O156" s="338"/>
    </row>
    <row r="157" spans="1:15" s="6" customFormat="1" x14ac:dyDescent="0.25">
      <c r="A157" s="381"/>
      <c r="B157" s="381"/>
      <c r="C157" s="338"/>
      <c r="F157" s="376"/>
      <c r="I157" s="338"/>
      <c r="J157" s="338"/>
      <c r="K157" s="338"/>
      <c r="L157" s="338"/>
      <c r="M157" s="338"/>
      <c r="N157" s="338"/>
      <c r="O157" s="338"/>
    </row>
    <row r="158" spans="1:15" s="6" customFormat="1" x14ac:dyDescent="0.25">
      <c r="A158" s="381"/>
      <c r="B158" s="381"/>
      <c r="C158" s="338"/>
      <c r="F158" s="376"/>
      <c r="I158" s="338"/>
      <c r="J158" s="338"/>
      <c r="K158" s="338"/>
      <c r="L158" s="338"/>
      <c r="M158" s="338"/>
      <c r="N158" s="338"/>
      <c r="O158" s="338"/>
    </row>
    <row r="159" spans="1:15" s="6" customFormat="1" x14ac:dyDescent="0.25">
      <c r="A159" s="381"/>
      <c r="B159" s="381"/>
      <c r="C159" s="338"/>
      <c r="F159" s="376"/>
      <c r="I159" s="338"/>
      <c r="J159" s="338"/>
      <c r="K159" s="338"/>
      <c r="L159" s="338"/>
      <c r="M159" s="338"/>
      <c r="N159" s="338"/>
      <c r="O159" s="338"/>
    </row>
    <row r="160" spans="1:15" s="6" customFormat="1" x14ac:dyDescent="0.25">
      <c r="A160" s="381"/>
      <c r="B160" s="381"/>
      <c r="C160" s="338"/>
      <c r="F160" s="376"/>
      <c r="I160" s="338"/>
      <c r="J160" s="338"/>
      <c r="K160" s="338"/>
      <c r="L160" s="338"/>
      <c r="M160" s="338"/>
      <c r="N160" s="338"/>
      <c r="O160" s="338"/>
    </row>
    <row r="161" spans="1:15" s="6" customFormat="1" x14ac:dyDescent="0.25">
      <c r="A161" s="381"/>
      <c r="B161" s="381"/>
      <c r="C161" s="338"/>
      <c r="F161" s="376"/>
      <c r="I161" s="338"/>
      <c r="J161" s="338"/>
      <c r="K161" s="338"/>
      <c r="L161" s="338"/>
      <c r="M161" s="338"/>
      <c r="N161" s="338"/>
      <c r="O161" s="338"/>
    </row>
    <row r="162" spans="1:15" s="6" customFormat="1" x14ac:dyDescent="0.25">
      <c r="A162" s="381"/>
      <c r="B162" s="381"/>
      <c r="C162" s="338"/>
      <c r="F162" s="376"/>
      <c r="I162" s="338"/>
      <c r="J162" s="338"/>
      <c r="K162" s="338"/>
      <c r="L162" s="338"/>
      <c r="M162" s="338"/>
      <c r="N162" s="338"/>
      <c r="O162" s="338"/>
    </row>
    <row r="163" spans="1:15" s="6" customFormat="1" x14ac:dyDescent="0.25">
      <c r="A163" s="381"/>
      <c r="B163" s="381"/>
      <c r="C163" s="338"/>
      <c r="F163" s="376"/>
      <c r="I163" s="338"/>
      <c r="J163" s="338"/>
      <c r="K163" s="338"/>
      <c r="L163" s="338"/>
      <c r="M163" s="338"/>
      <c r="N163" s="338"/>
      <c r="O163" s="338"/>
    </row>
    <row r="164" spans="1:15" s="6" customFormat="1" x14ac:dyDescent="0.25">
      <c r="A164" s="381"/>
      <c r="B164" s="381"/>
      <c r="C164" s="338"/>
      <c r="F164" s="376"/>
      <c r="I164" s="338"/>
      <c r="J164" s="338"/>
      <c r="K164" s="338"/>
      <c r="L164" s="338"/>
      <c r="M164" s="338"/>
      <c r="N164" s="338"/>
      <c r="O164" s="338"/>
    </row>
    <row r="165" spans="1:15" s="6" customFormat="1" x14ac:dyDescent="0.25">
      <c r="A165" s="381"/>
      <c r="B165" s="381"/>
      <c r="C165" s="338"/>
      <c r="F165" s="376"/>
      <c r="I165" s="338"/>
      <c r="J165" s="338"/>
      <c r="K165" s="338"/>
      <c r="L165" s="338"/>
      <c r="M165" s="338"/>
      <c r="N165" s="338"/>
      <c r="O165" s="338"/>
    </row>
    <row r="166" spans="1:15" s="6" customFormat="1" x14ac:dyDescent="0.25">
      <c r="A166" s="381"/>
      <c r="B166" s="381"/>
      <c r="C166" s="338"/>
      <c r="F166" s="376"/>
      <c r="I166" s="338"/>
      <c r="J166" s="338"/>
      <c r="K166" s="338"/>
      <c r="L166" s="338"/>
      <c r="M166" s="338"/>
      <c r="N166" s="338"/>
      <c r="O166" s="338"/>
    </row>
    <row r="167" spans="1:15" s="6" customFormat="1" x14ac:dyDescent="0.25">
      <c r="A167" s="381"/>
      <c r="B167" s="381"/>
      <c r="C167" s="338"/>
      <c r="F167" s="376"/>
      <c r="I167" s="338"/>
      <c r="J167" s="338"/>
      <c r="K167" s="338"/>
      <c r="L167" s="338"/>
      <c r="M167" s="338"/>
      <c r="N167" s="338"/>
      <c r="O167" s="338"/>
    </row>
    <row r="168" spans="1:15" s="6" customFormat="1" x14ac:dyDescent="0.25">
      <c r="A168" s="381"/>
      <c r="B168" s="381"/>
      <c r="C168" s="338"/>
      <c r="F168" s="376"/>
      <c r="I168" s="338"/>
      <c r="J168" s="338"/>
      <c r="K168" s="338"/>
      <c r="L168" s="338"/>
      <c r="M168" s="338"/>
      <c r="N168" s="338"/>
      <c r="O168" s="338"/>
    </row>
    <row r="169" spans="1:15" s="6" customFormat="1" x14ac:dyDescent="0.25">
      <c r="A169" s="381"/>
      <c r="B169" s="381"/>
      <c r="C169" s="338"/>
      <c r="F169" s="376"/>
      <c r="I169" s="338"/>
      <c r="J169" s="338"/>
      <c r="K169" s="338"/>
      <c r="L169" s="338"/>
      <c r="M169" s="338"/>
      <c r="N169" s="338"/>
      <c r="O169" s="338"/>
    </row>
    <row r="170" spans="1:15" s="6" customFormat="1" x14ac:dyDescent="0.25">
      <c r="A170" s="381"/>
      <c r="B170" s="381"/>
      <c r="C170" s="338"/>
      <c r="F170" s="376"/>
      <c r="I170" s="338"/>
      <c r="J170" s="338"/>
      <c r="K170" s="338"/>
      <c r="L170" s="338"/>
      <c r="M170" s="338"/>
      <c r="N170" s="338"/>
      <c r="O170" s="338"/>
    </row>
    <row r="171" spans="1:15" s="6" customFormat="1" x14ac:dyDescent="0.25">
      <c r="A171" s="381"/>
      <c r="B171" s="381"/>
      <c r="C171" s="338"/>
      <c r="F171" s="376"/>
      <c r="I171" s="338"/>
      <c r="J171" s="338"/>
      <c r="K171" s="338"/>
      <c r="L171" s="338"/>
      <c r="M171" s="338"/>
      <c r="N171" s="338"/>
      <c r="O171" s="338"/>
    </row>
    <row r="172" spans="1:15" s="6" customFormat="1" x14ac:dyDescent="0.25">
      <c r="A172" s="381"/>
      <c r="B172" s="381"/>
      <c r="C172" s="338"/>
      <c r="F172" s="376"/>
      <c r="I172" s="338"/>
      <c r="J172" s="338"/>
      <c r="K172" s="338"/>
      <c r="L172" s="338"/>
      <c r="M172" s="338"/>
      <c r="N172" s="338"/>
      <c r="O172" s="338"/>
    </row>
    <row r="173" spans="1:15" s="6" customFormat="1" x14ac:dyDescent="0.25">
      <c r="A173" s="381"/>
      <c r="B173" s="381"/>
      <c r="C173" s="338"/>
      <c r="F173" s="376"/>
      <c r="I173" s="338"/>
      <c r="J173" s="338"/>
      <c r="K173" s="338"/>
      <c r="L173" s="338"/>
      <c r="M173" s="338"/>
      <c r="N173" s="338"/>
      <c r="O173" s="338"/>
    </row>
    <row r="174" spans="1:15" s="6" customFormat="1" x14ac:dyDescent="0.25">
      <c r="A174" s="381"/>
      <c r="B174" s="381"/>
      <c r="C174" s="338"/>
      <c r="F174" s="376"/>
      <c r="I174" s="338"/>
      <c r="J174" s="338"/>
      <c r="K174" s="338"/>
      <c r="L174" s="338"/>
      <c r="M174" s="338"/>
      <c r="N174" s="338"/>
      <c r="O174" s="338"/>
    </row>
    <row r="175" spans="1:15" s="6" customFormat="1" x14ac:dyDescent="0.25">
      <c r="A175" s="381"/>
      <c r="B175" s="381"/>
      <c r="C175" s="338"/>
      <c r="F175" s="376"/>
      <c r="I175" s="338"/>
      <c r="J175" s="338"/>
      <c r="K175" s="338"/>
      <c r="L175" s="338"/>
      <c r="M175" s="338"/>
      <c r="N175" s="338"/>
      <c r="O175" s="338"/>
    </row>
    <row r="176" spans="1:15" s="6" customFormat="1" x14ac:dyDescent="0.25">
      <c r="A176" s="375"/>
      <c r="B176" s="375"/>
      <c r="C176" s="338"/>
      <c r="F176" s="376"/>
      <c r="I176" s="338"/>
      <c r="J176" s="338"/>
      <c r="K176" s="338"/>
      <c r="L176" s="338"/>
      <c r="M176" s="338"/>
      <c r="N176" s="338"/>
      <c r="O176" s="338"/>
    </row>
    <row r="177" spans="1:15" s="6" customFormat="1" x14ac:dyDescent="0.25">
      <c r="A177" s="375"/>
      <c r="B177" s="375"/>
      <c r="C177" s="338"/>
      <c r="F177" s="376"/>
      <c r="I177" s="338"/>
      <c r="J177" s="338"/>
      <c r="K177" s="338"/>
      <c r="L177" s="338"/>
      <c r="M177" s="338"/>
      <c r="N177" s="338"/>
      <c r="O177" s="338"/>
    </row>
    <row r="178" spans="1:15" s="6" customFormat="1" x14ac:dyDescent="0.25">
      <c r="A178" s="375"/>
      <c r="B178" s="375"/>
      <c r="C178" s="338"/>
      <c r="F178" s="376"/>
      <c r="I178" s="338"/>
      <c r="J178" s="338"/>
      <c r="K178" s="338"/>
      <c r="L178" s="338"/>
      <c r="M178" s="338"/>
      <c r="N178" s="338"/>
      <c r="O178" s="338"/>
    </row>
    <row r="179" spans="1:15" s="6" customFormat="1" x14ac:dyDescent="0.25">
      <c r="A179" s="375"/>
      <c r="B179" s="375"/>
      <c r="C179" s="338"/>
      <c r="F179" s="376"/>
      <c r="I179" s="338"/>
      <c r="J179" s="338"/>
      <c r="K179" s="338"/>
      <c r="L179" s="338"/>
      <c r="M179" s="338"/>
      <c r="N179" s="338"/>
      <c r="O179" s="338"/>
    </row>
    <row r="180" spans="1:15" s="6" customFormat="1" x14ac:dyDescent="0.25">
      <c r="A180" s="375"/>
      <c r="B180" s="375"/>
      <c r="C180" s="338"/>
      <c r="F180" s="376"/>
      <c r="I180" s="338"/>
      <c r="J180" s="338"/>
      <c r="K180" s="338"/>
      <c r="L180" s="338"/>
      <c r="M180" s="338"/>
      <c r="N180" s="338"/>
      <c r="O180" s="338"/>
    </row>
    <row r="181" spans="1:15" s="6" customFormat="1" x14ac:dyDescent="0.25">
      <c r="A181" s="375"/>
      <c r="B181" s="375"/>
      <c r="C181" s="338"/>
      <c r="F181" s="376"/>
      <c r="I181" s="338"/>
      <c r="J181" s="338"/>
      <c r="K181" s="338"/>
      <c r="L181" s="338"/>
      <c r="M181" s="338"/>
      <c r="N181" s="338"/>
      <c r="O181" s="338"/>
    </row>
    <row r="182" spans="1:15" s="6" customFormat="1" x14ac:dyDescent="0.25">
      <c r="A182" s="375"/>
      <c r="B182" s="375"/>
      <c r="C182" s="338"/>
      <c r="F182" s="376"/>
      <c r="I182" s="338"/>
      <c r="J182" s="338"/>
      <c r="K182" s="338"/>
      <c r="L182" s="338"/>
      <c r="M182" s="338"/>
      <c r="N182" s="338"/>
      <c r="O182" s="338"/>
    </row>
    <row r="183" spans="1:15" s="6" customFormat="1" x14ac:dyDescent="0.25">
      <c r="A183" s="375"/>
      <c r="B183" s="375"/>
      <c r="C183" s="338"/>
      <c r="F183" s="376"/>
      <c r="I183" s="338"/>
      <c r="J183" s="338"/>
      <c r="K183" s="338"/>
      <c r="L183" s="338"/>
      <c r="M183" s="338"/>
      <c r="N183" s="338"/>
      <c r="O183" s="338"/>
    </row>
    <row r="184" spans="1:15" s="6" customFormat="1" x14ac:dyDescent="0.25">
      <c r="A184" s="375"/>
      <c r="B184" s="375"/>
      <c r="C184" s="338"/>
      <c r="F184" s="376"/>
      <c r="I184" s="338"/>
      <c r="J184" s="338"/>
      <c r="K184" s="338"/>
      <c r="L184" s="338"/>
      <c r="M184" s="338"/>
      <c r="N184" s="338"/>
      <c r="O184" s="338"/>
    </row>
    <row r="185" spans="1:15" s="6" customFormat="1" x14ac:dyDescent="0.25">
      <c r="A185" s="375"/>
      <c r="B185" s="375"/>
      <c r="C185" s="338"/>
      <c r="F185" s="376"/>
      <c r="I185" s="338"/>
      <c r="J185" s="338"/>
      <c r="K185" s="338"/>
      <c r="L185" s="338"/>
      <c r="M185" s="338"/>
      <c r="N185" s="338"/>
      <c r="O185" s="338"/>
    </row>
    <row r="186" spans="1:15" s="6" customFormat="1" x14ac:dyDescent="0.25">
      <c r="A186" s="375"/>
      <c r="B186" s="375"/>
      <c r="C186" s="338"/>
      <c r="F186" s="376"/>
      <c r="I186" s="338"/>
      <c r="J186" s="338"/>
      <c r="K186" s="338"/>
      <c r="L186" s="338"/>
      <c r="M186" s="338"/>
      <c r="N186" s="338"/>
      <c r="O186" s="338"/>
    </row>
    <row r="187" spans="1:15" s="6" customFormat="1" x14ac:dyDescent="0.25">
      <c r="A187" s="375"/>
      <c r="B187" s="375"/>
      <c r="C187" s="338"/>
      <c r="F187" s="376"/>
      <c r="I187" s="338"/>
      <c r="J187" s="338"/>
      <c r="K187" s="338"/>
      <c r="L187" s="338"/>
      <c r="M187" s="338"/>
      <c r="N187" s="338"/>
      <c r="O187" s="338"/>
    </row>
    <row r="188" spans="1:15" s="6" customFormat="1" x14ac:dyDescent="0.25">
      <c r="A188" s="375"/>
      <c r="B188" s="375"/>
      <c r="C188" s="338"/>
      <c r="F188" s="376"/>
      <c r="I188" s="338"/>
      <c r="J188" s="338"/>
      <c r="K188" s="338"/>
      <c r="L188" s="338"/>
      <c r="M188" s="338"/>
      <c r="N188" s="338"/>
      <c r="O188" s="338"/>
    </row>
    <row r="189" spans="1:15" s="6" customFormat="1" x14ac:dyDescent="0.25">
      <c r="A189" s="375"/>
      <c r="B189" s="375"/>
      <c r="C189" s="338"/>
      <c r="F189" s="376"/>
      <c r="I189" s="338"/>
      <c r="J189" s="338"/>
      <c r="K189" s="338"/>
      <c r="L189" s="338"/>
      <c r="M189" s="338"/>
      <c r="N189" s="338"/>
      <c r="O189" s="338"/>
    </row>
    <row r="190" spans="1:15" s="6" customFormat="1" x14ac:dyDescent="0.25">
      <c r="A190" s="375"/>
      <c r="B190" s="375"/>
      <c r="C190" s="338"/>
      <c r="F190" s="376"/>
      <c r="I190" s="338"/>
      <c r="J190" s="338"/>
      <c r="K190" s="338"/>
      <c r="L190" s="338"/>
      <c r="M190" s="338"/>
      <c r="N190" s="338"/>
      <c r="O190" s="338"/>
    </row>
    <row r="191" spans="1:15" s="6" customFormat="1" x14ac:dyDescent="0.25">
      <c r="A191" s="375"/>
      <c r="B191" s="375"/>
      <c r="C191" s="338"/>
      <c r="F191" s="376"/>
      <c r="I191" s="338"/>
      <c r="J191" s="338"/>
      <c r="K191" s="338"/>
      <c r="L191" s="338"/>
      <c r="M191" s="338"/>
      <c r="N191" s="338"/>
      <c r="O191" s="338"/>
    </row>
    <row r="192" spans="1:15" s="6" customFormat="1" x14ac:dyDescent="0.25">
      <c r="A192" s="375"/>
      <c r="B192" s="375"/>
      <c r="C192" s="338"/>
      <c r="F192" s="376"/>
      <c r="I192" s="338"/>
      <c r="J192" s="338"/>
      <c r="K192" s="338"/>
      <c r="L192" s="338"/>
      <c r="M192" s="338"/>
      <c r="N192" s="338"/>
      <c r="O192" s="338"/>
    </row>
    <row r="193" spans="1:15" s="6" customFormat="1" x14ac:dyDescent="0.25">
      <c r="A193" s="375"/>
      <c r="B193" s="375"/>
      <c r="C193" s="338"/>
      <c r="F193" s="376"/>
      <c r="I193" s="338"/>
      <c r="J193" s="338"/>
      <c r="K193" s="338"/>
      <c r="L193" s="338"/>
      <c r="M193" s="338"/>
      <c r="N193" s="338"/>
      <c r="O193" s="338"/>
    </row>
    <row r="194" spans="1:15" s="6" customFormat="1" x14ac:dyDescent="0.25">
      <c r="A194" s="375"/>
      <c r="B194" s="375"/>
      <c r="C194" s="338"/>
      <c r="F194" s="376"/>
      <c r="I194" s="338"/>
      <c r="J194" s="338"/>
      <c r="K194" s="338"/>
      <c r="L194" s="338"/>
      <c r="M194" s="338"/>
      <c r="N194" s="338"/>
      <c r="O194" s="338"/>
    </row>
    <row r="195" spans="1:15" s="6" customFormat="1" x14ac:dyDescent="0.25">
      <c r="A195" s="375"/>
      <c r="B195" s="375"/>
      <c r="C195" s="338"/>
      <c r="F195" s="376"/>
      <c r="I195" s="338"/>
      <c r="J195" s="338"/>
      <c r="K195" s="338"/>
      <c r="L195" s="338"/>
      <c r="M195" s="338"/>
      <c r="N195" s="338"/>
      <c r="O195" s="338"/>
    </row>
    <row r="196" spans="1:15" s="6" customFormat="1" x14ac:dyDescent="0.25">
      <c r="A196" s="375"/>
      <c r="B196" s="375"/>
      <c r="C196" s="338"/>
      <c r="F196" s="376"/>
      <c r="I196" s="338"/>
      <c r="J196" s="338"/>
      <c r="K196" s="338"/>
      <c r="L196" s="338"/>
      <c r="M196" s="338"/>
      <c r="N196" s="338"/>
      <c r="O196" s="338"/>
    </row>
    <row r="197" spans="1:15" s="6" customFormat="1" x14ac:dyDescent="0.25">
      <c r="A197" s="375"/>
      <c r="B197" s="375"/>
      <c r="C197" s="338"/>
      <c r="F197" s="376"/>
      <c r="I197" s="338"/>
      <c r="J197" s="338"/>
      <c r="K197" s="338"/>
      <c r="L197" s="338"/>
      <c r="M197" s="338"/>
      <c r="N197" s="338"/>
      <c r="O197" s="338"/>
    </row>
    <row r="198" spans="1:15" s="6" customFormat="1" x14ac:dyDescent="0.25">
      <c r="A198" s="375"/>
      <c r="B198" s="375"/>
      <c r="C198" s="338"/>
      <c r="F198" s="376"/>
      <c r="I198" s="338"/>
      <c r="J198" s="338"/>
      <c r="K198" s="338"/>
      <c r="L198" s="338"/>
      <c r="M198" s="338"/>
      <c r="N198" s="338"/>
      <c r="O198" s="338"/>
    </row>
    <row r="199" spans="1:15" s="6" customFormat="1" x14ac:dyDescent="0.25">
      <c r="A199" s="375"/>
      <c r="B199" s="375"/>
      <c r="C199" s="338"/>
      <c r="F199" s="376"/>
      <c r="I199" s="338"/>
      <c r="J199" s="338"/>
      <c r="K199" s="338"/>
      <c r="L199" s="338"/>
      <c r="M199" s="338"/>
      <c r="N199" s="338"/>
      <c r="O199" s="338"/>
    </row>
    <row r="200" spans="1:15" s="6" customFormat="1" x14ac:dyDescent="0.25">
      <c r="A200" s="375"/>
      <c r="B200" s="375"/>
      <c r="C200" s="338"/>
      <c r="F200" s="376"/>
      <c r="I200" s="338"/>
      <c r="J200" s="338"/>
      <c r="K200" s="338"/>
      <c r="L200" s="338"/>
      <c r="M200" s="338"/>
      <c r="N200" s="338"/>
      <c r="O200" s="338"/>
    </row>
    <row r="201" spans="1:15" s="50" customFormat="1" hidden="1" x14ac:dyDescent="0.25">
      <c r="A201" s="48" t="s">
        <v>30</v>
      </c>
      <c r="B201" s="48" t="str">
        <f>IF(E7="ВЗРОСЛЫЕ","МУЖЧИНЫ",IF(E7="ДО 19 ЛЕТ","ЮНИОРЫ","ЮНОШИ"))</f>
        <v>ЮНИОРЫ</v>
      </c>
      <c r="C201" s="49" t="s">
        <v>31</v>
      </c>
      <c r="D201" s="49"/>
      <c r="E201" s="49" t="s">
        <v>32</v>
      </c>
      <c r="F201" s="50" t="s">
        <v>33</v>
      </c>
      <c r="G201" s="51"/>
      <c r="H201" s="51"/>
      <c r="I201" s="51"/>
    </row>
    <row r="202" spans="1:15" s="50" customFormat="1" hidden="1" x14ac:dyDescent="0.25">
      <c r="A202" s="48" t="s">
        <v>34</v>
      </c>
      <c r="B202" s="48" t="str">
        <f>IF(E7="ВЗРОСЛЫЕ","ЖЕНЩИНЫ",IF(E7="ДО 19 ЛЕТ","ЮНИОРКИ","ДЕВУШКИ"))</f>
        <v>ЮНИОРКИ</v>
      </c>
      <c r="C202" s="49" t="s">
        <v>35</v>
      </c>
      <c r="D202" s="49"/>
      <c r="E202" s="49" t="s">
        <v>36</v>
      </c>
      <c r="F202" s="50" t="s">
        <v>37</v>
      </c>
      <c r="G202" s="51"/>
      <c r="H202" s="51"/>
      <c r="I202" s="51"/>
    </row>
    <row r="203" spans="1:15" s="50" customFormat="1" hidden="1" x14ac:dyDescent="0.25">
      <c r="A203" s="48" t="s">
        <v>38</v>
      </c>
      <c r="B203" s="48" t="str">
        <f>IF(E7="ВЗРОСЛЫЕ","МУЖЧИНЫ И ЖЕНЩИНЫ",IF(E7="ДО 19 ЛЕТ","ЮНИОРЫ И ЮНИОРКИ","ЮНОШИ И ДЕВУШКИ"))</f>
        <v>ЮНИОРЫ И ЮНИОРКИ</v>
      </c>
      <c r="C203" s="49" t="s">
        <v>39</v>
      </c>
      <c r="D203" s="49"/>
      <c r="E203" s="49" t="s">
        <v>40</v>
      </c>
      <c r="F203" s="50" t="s">
        <v>41</v>
      </c>
      <c r="G203" s="51"/>
      <c r="H203" s="51"/>
      <c r="I203" s="51"/>
    </row>
    <row r="204" spans="1:15" s="50" customFormat="1" hidden="1" x14ac:dyDescent="0.25">
      <c r="A204" s="48" t="s">
        <v>42</v>
      </c>
      <c r="B204" s="48"/>
      <c r="C204" s="49" t="s">
        <v>43</v>
      </c>
      <c r="D204" s="49"/>
      <c r="E204" s="49" t="s">
        <v>44</v>
      </c>
      <c r="G204" s="51"/>
      <c r="H204" s="51"/>
      <c r="I204" s="51"/>
    </row>
    <row r="205" spans="1:15" s="50" customFormat="1" hidden="1" x14ac:dyDescent="0.25">
      <c r="A205" s="48" t="s">
        <v>45</v>
      </c>
      <c r="B205" s="48"/>
      <c r="C205" s="49" t="s">
        <v>46</v>
      </c>
      <c r="D205" s="49"/>
      <c r="E205" s="49" t="s">
        <v>47</v>
      </c>
      <c r="G205" s="51"/>
      <c r="H205" s="51"/>
      <c r="I205" s="51"/>
    </row>
    <row r="206" spans="1:15" s="50" customFormat="1" hidden="1" x14ac:dyDescent="0.25">
      <c r="A206" s="48" t="s">
        <v>48</v>
      </c>
      <c r="B206" s="48"/>
      <c r="C206" s="49" t="s">
        <v>49</v>
      </c>
      <c r="D206" s="49"/>
      <c r="E206" s="49"/>
      <c r="G206" s="51"/>
      <c r="H206" s="51"/>
      <c r="I206" s="51"/>
    </row>
    <row r="207" spans="1:15" s="6" customFormat="1" x14ac:dyDescent="0.25">
      <c r="A207" s="375"/>
      <c r="B207" s="375"/>
      <c r="C207" s="338"/>
      <c r="F207" s="376"/>
      <c r="I207" s="338"/>
      <c r="J207" s="338"/>
      <c r="K207" s="338"/>
      <c r="L207" s="338"/>
      <c r="M207" s="338"/>
      <c r="N207" s="338"/>
      <c r="O207" s="338"/>
    </row>
    <row r="208" spans="1:15" s="6" customFormat="1" x14ac:dyDescent="0.25">
      <c r="A208" s="375"/>
      <c r="B208" s="375"/>
      <c r="C208" s="338"/>
      <c r="F208" s="376"/>
      <c r="I208" s="338"/>
      <c r="J208" s="338"/>
      <c r="K208" s="338"/>
      <c r="L208" s="338"/>
      <c r="M208" s="338"/>
      <c r="N208" s="338"/>
      <c r="O208" s="338"/>
    </row>
    <row r="209" spans="1:15" s="6" customFormat="1" x14ac:dyDescent="0.25">
      <c r="A209" s="375"/>
      <c r="B209" s="375"/>
      <c r="C209" s="338"/>
      <c r="F209" s="376"/>
      <c r="I209" s="338"/>
      <c r="J209" s="338"/>
      <c r="K209" s="338"/>
      <c r="L209" s="338"/>
      <c r="M209" s="338"/>
      <c r="N209" s="338"/>
      <c r="O209" s="338"/>
    </row>
    <row r="210" spans="1:15" s="6" customFormat="1" x14ac:dyDescent="0.25">
      <c r="A210" s="375"/>
      <c r="B210" s="375"/>
      <c r="C210" s="338"/>
      <c r="F210" s="376"/>
      <c r="I210" s="338"/>
      <c r="J210" s="338"/>
      <c r="K210" s="338"/>
      <c r="L210" s="338"/>
      <c r="M210" s="338"/>
      <c r="N210" s="338"/>
      <c r="O210" s="338"/>
    </row>
    <row r="211" spans="1:15" s="6" customFormat="1" x14ac:dyDescent="0.25">
      <c r="A211" s="375"/>
      <c r="B211" s="375"/>
      <c r="C211" s="338"/>
      <c r="F211" s="376"/>
      <c r="I211" s="338"/>
      <c r="J211" s="338"/>
      <c r="K211" s="338"/>
      <c r="L211" s="338"/>
      <c r="M211" s="338"/>
      <c r="N211" s="338"/>
      <c r="O211" s="338"/>
    </row>
    <row r="212" spans="1:15" s="6" customFormat="1" x14ac:dyDescent="0.25">
      <c r="A212" s="375"/>
      <c r="B212" s="375"/>
      <c r="C212" s="338"/>
      <c r="F212" s="376"/>
      <c r="I212" s="338"/>
      <c r="J212" s="338"/>
      <c r="K212" s="338"/>
      <c r="L212" s="338"/>
      <c r="M212" s="338"/>
      <c r="N212" s="338"/>
      <c r="O212" s="338"/>
    </row>
    <row r="213" spans="1:15" s="6" customFormat="1" x14ac:dyDescent="0.25">
      <c r="A213" s="375"/>
      <c r="B213" s="375"/>
      <c r="C213" s="338"/>
      <c r="F213" s="376"/>
      <c r="I213" s="338"/>
      <c r="J213" s="338"/>
      <c r="K213" s="338"/>
      <c r="L213" s="338"/>
      <c r="M213" s="338"/>
      <c r="N213" s="338"/>
      <c r="O213" s="338"/>
    </row>
    <row r="214" spans="1:15" s="6" customFormat="1" x14ac:dyDescent="0.25">
      <c r="A214" s="375"/>
      <c r="B214" s="375"/>
      <c r="C214" s="338"/>
      <c r="F214" s="376"/>
      <c r="I214" s="338"/>
      <c r="J214" s="338"/>
      <c r="K214" s="338"/>
      <c r="L214" s="338"/>
      <c r="M214" s="338"/>
      <c r="N214" s="338"/>
      <c r="O214" s="338"/>
    </row>
    <row r="215" spans="1:15" s="6" customFormat="1" x14ac:dyDescent="0.25">
      <c r="A215" s="375"/>
      <c r="B215" s="375"/>
      <c r="C215" s="338"/>
      <c r="F215" s="376"/>
      <c r="I215" s="338"/>
      <c r="J215" s="338"/>
      <c r="K215" s="338"/>
      <c r="L215" s="338"/>
      <c r="M215" s="338"/>
      <c r="N215" s="338"/>
      <c r="O215" s="338"/>
    </row>
    <row r="216" spans="1:15" s="6" customFormat="1" x14ac:dyDescent="0.25">
      <c r="A216" s="375"/>
      <c r="B216" s="375"/>
      <c r="C216" s="338"/>
      <c r="F216" s="376"/>
      <c r="I216" s="338"/>
      <c r="J216" s="338"/>
      <c r="K216" s="338"/>
      <c r="L216" s="338"/>
      <c r="M216" s="338"/>
      <c r="N216" s="338"/>
      <c r="O216" s="338"/>
    </row>
    <row r="217" spans="1:15" s="6" customFormat="1" x14ac:dyDescent="0.25">
      <c r="A217" s="375"/>
      <c r="B217" s="375"/>
      <c r="C217" s="338"/>
      <c r="F217" s="376"/>
      <c r="I217" s="338"/>
      <c r="J217" s="338"/>
      <c r="K217" s="338"/>
      <c r="L217" s="338"/>
      <c r="M217" s="338"/>
      <c r="N217" s="338"/>
      <c r="O217" s="338"/>
    </row>
    <row r="218" spans="1:15" s="6" customFormat="1" x14ac:dyDescent="0.25">
      <c r="A218" s="375"/>
      <c r="B218" s="375"/>
      <c r="C218" s="338"/>
      <c r="F218" s="376"/>
      <c r="I218" s="338"/>
      <c r="J218" s="338"/>
      <c r="K218" s="338"/>
      <c r="L218" s="338"/>
      <c r="M218" s="338"/>
      <c r="N218" s="338"/>
      <c r="O218" s="338"/>
    </row>
    <row r="219" spans="1:15" s="6" customFormat="1" x14ac:dyDescent="0.25">
      <c r="A219" s="375"/>
      <c r="B219" s="375"/>
      <c r="C219" s="338"/>
      <c r="F219" s="376"/>
      <c r="I219" s="338"/>
      <c r="J219" s="338"/>
      <c r="K219" s="338"/>
      <c r="L219" s="338"/>
      <c r="M219" s="338"/>
      <c r="N219" s="338"/>
      <c r="O219" s="338"/>
    </row>
    <row r="220" spans="1:15" s="6" customFormat="1" x14ac:dyDescent="0.25">
      <c r="A220" s="375"/>
      <c r="B220" s="375"/>
      <c r="C220" s="338"/>
      <c r="F220" s="376"/>
      <c r="I220" s="338"/>
      <c r="J220" s="338"/>
      <c r="K220" s="338"/>
      <c r="L220" s="338"/>
      <c r="M220" s="338"/>
      <c r="N220" s="338"/>
      <c r="O220" s="338"/>
    </row>
    <row r="221" spans="1:15" s="6" customFormat="1" x14ac:dyDescent="0.25">
      <c r="A221" s="375"/>
      <c r="B221" s="375"/>
      <c r="C221" s="338"/>
      <c r="F221" s="376"/>
      <c r="I221" s="338"/>
      <c r="J221" s="338"/>
      <c r="K221" s="338"/>
      <c r="L221" s="338"/>
      <c r="M221" s="338"/>
      <c r="N221" s="338"/>
      <c r="O221" s="338"/>
    </row>
    <row r="222" spans="1:15" s="6" customFormat="1" x14ac:dyDescent="0.25">
      <c r="A222" s="375"/>
      <c r="B222" s="375"/>
      <c r="C222" s="338"/>
      <c r="F222" s="376"/>
      <c r="I222" s="338"/>
      <c r="J222" s="338"/>
      <c r="K222" s="338"/>
      <c r="L222" s="338"/>
      <c r="M222" s="338"/>
      <c r="N222" s="338"/>
      <c r="O222" s="338"/>
    </row>
    <row r="223" spans="1:15" s="6" customFormat="1" x14ac:dyDescent="0.25">
      <c r="A223" s="375"/>
      <c r="B223" s="375"/>
      <c r="C223" s="338"/>
      <c r="F223" s="376"/>
      <c r="I223" s="338"/>
      <c r="J223" s="338"/>
      <c r="K223" s="338"/>
      <c r="L223" s="338"/>
      <c r="M223" s="338"/>
      <c r="N223" s="338"/>
      <c r="O223" s="338"/>
    </row>
    <row r="224" spans="1:15" s="6" customFormat="1" x14ac:dyDescent="0.25">
      <c r="A224" s="375"/>
      <c r="B224" s="375"/>
      <c r="C224" s="338"/>
      <c r="F224" s="376"/>
      <c r="I224" s="338"/>
      <c r="J224" s="338"/>
      <c r="K224" s="338"/>
      <c r="L224" s="338"/>
      <c r="M224" s="338"/>
      <c r="N224" s="338"/>
      <c r="O224" s="338"/>
    </row>
    <row r="225" spans="1:15" s="6" customFormat="1" x14ac:dyDescent="0.25">
      <c r="A225" s="375"/>
      <c r="B225" s="375"/>
      <c r="C225" s="338"/>
      <c r="F225" s="376"/>
      <c r="I225" s="338"/>
      <c r="J225" s="338"/>
      <c r="K225" s="338"/>
      <c r="L225" s="338"/>
      <c r="M225" s="338"/>
      <c r="N225" s="338"/>
      <c r="O225" s="338"/>
    </row>
    <row r="226" spans="1:15" s="6" customFormat="1" x14ac:dyDescent="0.25">
      <c r="A226" s="375"/>
      <c r="B226" s="375"/>
      <c r="C226" s="338"/>
      <c r="F226" s="376"/>
      <c r="I226" s="338"/>
      <c r="J226" s="338"/>
      <c r="K226" s="338"/>
      <c r="L226" s="338"/>
      <c r="M226" s="338"/>
      <c r="N226" s="338"/>
      <c r="O226" s="338"/>
    </row>
    <row r="227" spans="1:15" s="6" customFormat="1" x14ac:dyDescent="0.25">
      <c r="A227" s="375"/>
      <c r="B227" s="375"/>
      <c r="C227" s="338"/>
      <c r="F227" s="376"/>
      <c r="I227" s="338"/>
      <c r="J227" s="338"/>
      <c r="K227" s="338"/>
      <c r="L227" s="338"/>
      <c r="M227" s="338"/>
      <c r="N227" s="338"/>
      <c r="O227" s="338"/>
    </row>
    <row r="228" spans="1:15" s="6" customFormat="1" x14ac:dyDescent="0.25">
      <c r="A228" s="375"/>
      <c r="B228" s="375"/>
      <c r="C228" s="338"/>
      <c r="F228" s="376"/>
      <c r="I228" s="338"/>
      <c r="J228" s="338"/>
      <c r="K228" s="338"/>
      <c r="L228" s="338"/>
      <c r="M228" s="338"/>
      <c r="N228" s="338"/>
      <c r="O228" s="338"/>
    </row>
    <row r="229" spans="1:15" s="6" customFormat="1" x14ac:dyDescent="0.25">
      <c r="A229" s="375"/>
      <c r="B229" s="375"/>
      <c r="C229" s="338"/>
      <c r="F229" s="376"/>
      <c r="I229" s="338"/>
      <c r="J229" s="338"/>
      <c r="K229" s="338"/>
      <c r="L229" s="338"/>
      <c r="M229" s="338"/>
      <c r="N229" s="338"/>
      <c r="O229" s="338"/>
    </row>
    <row r="230" spans="1:15" s="6" customFormat="1" x14ac:dyDescent="0.25">
      <c r="A230" s="375"/>
      <c r="B230" s="375"/>
      <c r="C230" s="338"/>
      <c r="F230" s="376"/>
      <c r="I230" s="338"/>
      <c r="J230" s="338"/>
      <c r="K230" s="338"/>
      <c r="L230" s="338"/>
      <c r="M230" s="338"/>
      <c r="N230" s="338"/>
      <c r="O230" s="338"/>
    </row>
    <row r="231" spans="1:15" s="6" customFormat="1" x14ac:dyDescent="0.25">
      <c r="A231" s="375"/>
      <c r="B231" s="375"/>
      <c r="C231" s="338"/>
      <c r="F231" s="376"/>
      <c r="I231" s="338"/>
      <c r="J231" s="338"/>
      <c r="K231" s="338"/>
      <c r="L231" s="338"/>
      <c r="M231" s="338"/>
      <c r="N231" s="338"/>
      <c r="O231" s="338"/>
    </row>
    <row r="232" spans="1:15" s="6" customFormat="1" x14ac:dyDescent="0.25">
      <c r="A232" s="375"/>
      <c r="B232" s="375"/>
      <c r="C232" s="338"/>
      <c r="F232" s="376"/>
      <c r="I232" s="338"/>
      <c r="J232" s="338"/>
      <c r="K232" s="338"/>
      <c r="L232" s="338"/>
      <c r="M232" s="338"/>
      <c r="N232" s="338"/>
      <c r="O232" s="338"/>
    </row>
    <row r="233" spans="1:15" s="6" customFormat="1" x14ac:dyDescent="0.25">
      <c r="A233" s="375"/>
      <c r="B233" s="375"/>
      <c r="C233" s="338"/>
      <c r="F233" s="376"/>
      <c r="I233" s="338"/>
      <c r="J233" s="338"/>
      <c r="K233" s="338"/>
      <c r="L233" s="338"/>
      <c r="M233" s="338"/>
      <c r="N233" s="338"/>
      <c r="O233" s="338"/>
    </row>
    <row r="234" spans="1:15" s="6" customFormat="1" x14ac:dyDescent="0.25">
      <c r="A234" s="375"/>
      <c r="B234" s="375"/>
      <c r="C234" s="338"/>
      <c r="F234" s="376"/>
      <c r="I234" s="338"/>
      <c r="J234" s="338"/>
      <c r="K234" s="338"/>
      <c r="L234" s="338"/>
      <c r="M234" s="338"/>
      <c r="N234" s="338"/>
      <c r="O234" s="338"/>
    </row>
    <row r="235" spans="1:15" s="6" customFormat="1" x14ac:dyDescent="0.25">
      <c r="A235" s="375"/>
      <c r="B235" s="375"/>
      <c r="C235" s="338"/>
      <c r="F235" s="376"/>
      <c r="I235" s="338"/>
      <c r="J235" s="338"/>
      <c r="K235" s="338"/>
      <c r="L235" s="338"/>
      <c r="M235" s="338"/>
      <c r="N235" s="338"/>
      <c r="O235" s="338"/>
    </row>
    <row r="236" spans="1:15" s="6" customFormat="1" x14ac:dyDescent="0.25">
      <c r="A236" s="375"/>
      <c r="B236" s="375"/>
      <c r="C236" s="338"/>
      <c r="F236" s="376"/>
      <c r="I236" s="338"/>
      <c r="J236" s="338"/>
      <c r="K236" s="338"/>
      <c r="L236" s="338"/>
      <c r="M236" s="338"/>
      <c r="N236" s="338"/>
      <c r="O236" s="338"/>
    </row>
    <row r="237" spans="1:15" s="6" customFormat="1" x14ac:dyDescent="0.25">
      <c r="A237" s="375"/>
      <c r="B237" s="375"/>
      <c r="C237" s="338"/>
      <c r="F237" s="376"/>
      <c r="I237" s="338"/>
      <c r="J237" s="338"/>
      <c r="K237" s="338"/>
      <c r="L237" s="338"/>
      <c r="M237" s="338"/>
      <c r="N237" s="338"/>
      <c r="O237" s="338"/>
    </row>
    <row r="238" spans="1:15" s="6" customFormat="1" x14ac:dyDescent="0.25">
      <c r="A238" s="375"/>
      <c r="B238" s="375"/>
      <c r="C238" s="338"/>
      <c r="F238" s="376"/>
      <c r="I238" s="338"/>
      <c r="J238" s="338"/>
      <c r="K238" s="338"/>
      <c r="L238" s="338"/>
      <c r="M238" s="338"/>
      <c r="N238" s="338"/>
      <c r="O238" s="338"/>
    </row>
    <row r="239" spans="1:15" s="6" customFormat="1" x14ac:dyDescent="0.25">
      <c r="A239" s="375"/>
      <c r="B239" s="375"/>
      <c r="C239" s="338"/>
      <c r="F239" s="376"/>
      <c r="I239" s="338"/>
      <c r="J239" s="338"/>
      <c r="K239" s="338"/>
      <c r="L239" s="338"/>
      <c r="M239" s="338"/>
      <c r="N239" s="338"/>
      <c r="O239" s="338"/>
    </row>
    <row r="240" spans="1:15" s="6" customFormat="1" x14ac:dyDescent="0.25">
      <c r="A240" s="375"/>
      <c r="B240" s="375"/>
      <c r="C240" s="338"/>
      <c r="F240" s="376"/>
      <c r="I240" s="338"/>
      <c r="J240" s="338"/>
      <c r="K240" s="338"/>
      <c r="L240" s="338"/>
      <c r="M240" s="338"/>
      <c r="N240" s="338"/>
      <c r="O240" s="338"/>
    </row>
    <row r="241" spans="1:15" s="6" customFormat="1" x14ac:dyDescent="0.25">
      <c r="A241" s="375"/>
      <c r="B241" s="375"/>
      <c r="C241" s="338"/>
      <c r="F241" s="376"/>
      <c r="I241" s="338"/>
      <c r="J241" s="338"/>
      <c r="K241" s="338"/>
      <c r="L241" s="338"/>
      <c r="M241" s="338"/>
      <c r="N241" s="338"/>
      <c r="O241" s="338"/>
    </row>
    <row r="242" spans="1:15" s="6" customFormat="1" x14ac:dyDescent="0.25">
      <c r="A242" s="375"/>
      <c r="B242" s="375"/>
      <c r="C242" s="338"/>
      <c r="F242" s="376"/>
      <c r="I242" s="338"/>
      <c r="J242" s="338"/>
      <c r="K242" s="338"/>
      <c r="L242" s="338"/>
      <c r="M242" s="338"/>
      <c r="N242" s="338"/>
      <c r="O242" s="338"/>
    </row>
    <row r="243" spans="1:15" s="6" customFormat="1" x14ac:dyDescent="0.25">
      <c r="A243" s="375"/>
      <c r="B243" s="375"/>
      <c r="C243" s="338"/>
      <c r="F243" s="376"/>
      <c r="I243" s="338"/>
      <c r="J243" s="338"/>
      <c r="K243" s="338"/>
      <c r="L243" s="338"/>
      <c r="M243" s="338"/>
      <c r="N243" s="338"/>
      <c r="O243" s="338"/>
    </row>
    <row r="244" spans="1:15" s="6" customFormat="1" x14ac:dyDescent="0.25">
      <c r="A244" s="375"/>
      <c r="B244" s="375"/>
      <c r="C244" s="338"/>
      <c r="F244" s="376"/>
      <c r="I244" s="338"/>
      <c r="J244" s="338"/>
      <c r="K244" s="338"/>
      <c r="L244" s="338"/>
      <c r="M244" s="338"/>
      <c r="N244" s="338"/>
      <c r="O244" s="338"/>
    </row>
    <row r="245" spans="1:15" s="6" customFormat="1" x14ac:dyDescent="0.25">
      <c r="A245" s="375"/>
      <c r="B245" s="375"/>
      <c r="C245" s="338"/>
      <c r="F245" s="376"/>
      <c r="I245" s="338"/>
      <c r="J245" s="338"/>
      <c r="K245" s="338"/>
      <c r="L245" s="338"/>
      <c r="M245" s="338"/>
      <c r="N245" s="338"/>
      <c r="O245" s="338"/>
    </row>
    <row r="246" spans="1:15" s="6" customFormat="1" x14ac:dyDescent="0.25">
      <c r="A246" s="375"/>
      <c r="B246" s="375"/>
      <c r="C246" s="338"/>
      <c r="F246" s="376"/>
      <c r="I246" s="338"/>
      <c r="J246" s="338"/>
      <c r="K246" s="338"/>
      <c r="L246" s="338"/>
      <c r="M246" s="338"/>
      <c r="N246" s="338"/>
      <c r="O246" s="338"/>
    </row>
    <row r="247" spans="1:15" s="6" customFormat="1" x14ac:dyDescent="0.25">
      <c r="A247" s="375"/>
      <c r="B247" s="375"/>
      <c r="C247" s="338"/>
      <c r="F247" s="376"/>
      <c r="I247" s="338"/>
      <c r="J247" s="338"/>
      <c r="K247" s="338"/>
      <c r="L247" s="338"/>
      <c r="M247" s="338"/>
      <c r="N247" s="338"/>
      <c r="O247" s="338"/>
    </row>
    <row r="248" spans="1:15" s="6" customFormat="1" x14ac:dyDescent="0.25">
      <c r="A248" s="375"/>
      <c r="B248" s="375"/>
      <c r="C248" s="338"/>
      <c r="F248" s="376"/>
      <c r="I248" s="338"/>
      <c r="J248" s="338"/>
      <c r="K248" s="338"/>
      <c r="L248" s="338"/>
      <c r="M248" s="338"/>
      <c r="N248" s="338"/>
      <c r="O248" s="338"/>
    </row>
    <row r="249" spans="1:15" s="6" customFormat="1" x14ac:dyDescent="0.25">
      <c r="A249" s="375"/>
      <c r="B249" s="375"/>
      <c r="C249" s="338"/>
      <c r="F249" s="376"/>
      <c r="I249" s="338"/>
      <c r="J249" s="338"/>
      <c r="K249" s="338"/>
      <c r="L249" s="338"/>
      <c r="M249" s="338"/>
      <c r="N249" s="338"/>
      <c r="O249" s="338"/>
    </row>
    <row r="250" spans="1:15" s="6" customFormat="1" x14ac:dyDescent="0.25">
      <c r="A250" s="375"/>
      <c r="B250" s="375"/>
      <c r="C250" s="338"/>
      <c r="F250" s="376"/>
      <c r="I250" s="338"/>
      <c r="J250" s="338"/>
      <c r="K250" s="338"/>
      <c r="L250" s="338"/>
      <c r="M250" s="338"/>
      <c r="N250" s="338"/>
      <c r="O250" s="338"/>
    </row>
    <row r="251" spans="1:15" s="6" customFormat="1" x14ac:dyDescent="0.25">
      <c r="A251" s="375"/>
      <c r="B251" s="375"/>
      <c r="C251" s="338"/>
      <c r="F251" s="376"/>
      <c r="I251" s="338"/>
      <c r="J251" s="338"/>
      <c r="K251" s="338"/>
      <c r="L251" s="338"/>
      <c r="M251" s="338"/>
      <c r="N251" s="338"/>
      <c r="O251" s="338"/>
    </row>
    <row r="252" spans="1:15" s="6" customFormat="1" x14ac:dyDescent="0.25">
      <c r="A252" s="375"/>
      <c r="B252" s="375"/>
      <c r="C252" s="338"/>
      <c r="F252" s="376"/>
      <c r="I252" s="338"/>
      <c r="J252" s="338"/>
      <c r="K252" s="338"/>
      <c r="L252" s="338"/>
      <c r="M252" s="338"/>
      <c r="N252" s="338"/>
      <c r="O252" s="338"/>
    </row>
    <row r="253" spans="1:15" s="6" customFormat="1" x14ac:dyDescent="0.25">
      <c r="A253" s="375"/>
      <c r="B253" s="375"/>
      <c r="C253" s="338"/>
      <c r="F253" s="376"/>
      <c r="I253" s="338"/>
      <c r="J253" s="338"/>
      <c r="K253" s="338"/>
      <c r="L253" s="338"/>
      <c r="M253" s="338"/>
      <c r="N253" s="338"/>
      <c r="O253" s="338"/>
    </row>
    <row r="254" spans="1:15" s="6" customFormat="1" x14ac:dyDescent="0.25">
      <c r="A254" s="375"/>
      <c r="B254" s="375"/>
      <c r="C254" s="338"/>
      <c r="F254" s="376"/>
      <c r="I254" s="338"/>
      <c r="J254" s="338"/>
      <c r="K254" s="338"/>
      <c r="L254" s="338"/>
      <c r="M254" s="338"/>
      <c r="N254" s="338"/>
      <c r="O254" s="338"/>
    </row>
    <row r="255" spans="1:15" s="6" customFormat="1" x14ac:dyDescent="0.25">
      <c r="A255" s="375"/>
      <c r="B255" s="375"/>
      <c r="C255" s="338"/>
      <c r="F255" s="376"/>
      <c r="I255" s="338"/>
      <c r="J255" s="338"/>
      <c r="K255" s="338"/>
      <c r="L255" s="338"/>
      <c r="M255" s="338"/>
      <c r="N255" s="338"/>
      <c r="O255" s="338"/>
    </row>
    <row r="256" spans="1:15" s="6" customFormat="1" x14ac:dyDescent="0.25">
      <c r="A256" s="375"/>
      <c r="B256" s="375"/>
      <c r="C256" s="338"/>
      <c r="F256" s="376"/>
      <c r="I256" s="338"/>
      <c r="J256" s="338"/>
      <c r="K256" s="338"/>
      <c r="L256" s="338"/>
      <c r="M256" s="338"/>
      <c r="N256" s="338"/>
      <c r="O256" s="338"/>
    </row>
    <row r="257" spans="1:15" s="6" customFormat="1" x14ac:dyDescent="0.25">
      <c r="A257" s="375"/>
      <c r="B257" s="375"/>
      <c r="C257" s="338"/>
      <c r="F257" s="376"/>
      <c r="I257" s="338"/>
      <c r="J257" s="338"/>
      <c r="K257" s="338"/>
      <c r="L257" s="338"/>
      <c r="M257" s="338"/>
      <c r="N257" s="338"/>
      <c r="O257" s="338"/>
    </row>
    <row r="258" spans="1:15" s="6" customFormat="1" x14ac:dyDescent="0.25">
      <c r="A258" s="375"/>
      <c r="B258" s="375"/>
      <c r="C258" s="338"/>
      <c r="F258" s="376"/>
      <c r="I258" s="338"/>
      <c r="J258" s="338"/>
      <c r="K258" s="338"/>
      <c r="L258" s="338"/>
      <c r="M258" s="338"/>
      <c r="N258" s="338"/>
      <c r="O258" s="338"/>
    </row>
    <row r="259" spans="1:15" s="6" customFormat="1" x14ac:dyDescent="0.25">
      <c r="A259" s="375"/>
      <c r="B259" s="375"/>
      <c r="C259" s="338"/>
      <c r="F259" s="376"/>
      <c r="I259" s="338"/>
      <c r="J259" s="338"/>
      <c r="K259" s="338"/>
      <c r="L259" s="338"/>
      <c r="M259" s="338"/>
      <c r="N259" s="338"/>
      <c r="O259" s="338"/>
    </row>
    <row r="260" spans="1:15" s="6" customFormat="1" x14ac:dyDescent="0.25">
      <c r="A260" s="375"/>
      <c r="B260" s="375"/>
      <c r="C260" s="338"/>
      <c r="F260" s="376"/>
      <c r="I260" s="338"/>
      <c r="J260" s="338"/>
      <c r="K260" s="338"/>
      <c r="L260" s="338"/>
      <c r="M260" s="338"/>
      <c r="N260" s="338"/>
      <c r="O260" s="338"/>
    </row>
    <row r="261" spans="1:15" s="6" customFormat="1" x14ac:dyDescent="0.25">
      <c r="A261" s="375"/>
      <c r="B261" s="375"/>
      <c r="C261" s="338"/>
      <c r="F261" s="376"/>
      <c r="I261" s="338"/>
      <c r="J261" s="338"/>
      <c r="K261" s="338"/>
      <c r="L261" s="338"/>
      <c r="M261" s="338"/>
      <c r="N261" s="338"/>
      <c r="O261" s="338"/>
    </row>
    <row r="262" spans="1:15" s="6" customFormat="1" x14ac:dyDescent="0.25">
      <c r="A262" s="375"/>
      <c r="B262" s="375"/>
      <c r="C262" s="338"/>
      <c r="F262" s="376"/>
      <c r="I262" s="338"/>
      <c r="J262" s="338"/>
      <c r="K262" s="338"/>
      <c r="L262" s="338"/>
      <c r="M262" s="338"/>
      <c r="N262" s="338"/>
      <c r="O262" s="338"/>
    </row>
    <row r="263" spans="1:15" s="6" customFormat="1" x14ac:dyDescent="0.25">
      <c r="A263" s="375"/>
      <c r="B263" s="375"/>
      <c r="C263" s="338"/>
      <c r="F263" s="376"/>
      <c r="I263" s="338"/>
      <c r="J263" s="338"/>
      <c r="K263" s="338"/>
      <c r="L263" s="338"/>
      <c r="M263" s="338"/>
      <c r="N263" s="338"/>
      <c r="O263" s="338"/>
    </row>
    <row r="264" spans="1:15" s="6" customFormat="1" x14ac:dyDescent="0.25">
      <c r="A264" s="375"/>
      <c r="B264" s="375"/>
      <c r="C264" s="338"/>
      <c r="F264" s="376"/>
      <c r="I264" s="338"/>
      <c r="J264" s="338"/>
      <c r="K264" s="338"/>
      <c r="L264" s="338"/>
      <c r="M264" s="338"/>
      <c r="N264" s="338"/>
      <c r="O264" s="338"/>
    </row>
    <row r="265" spans="1:15" s="6" customFormat="1" x14ac:dyDescent="0.25">
      <c r="A265" s="375"/>
      <c r="B265" s="375"/>
      <c r="C265" s="338"/>
      <c r="F265" s="376"/>
      <c r="I265" s="338"/>
      <c r="J265" s="338"/>
      <c r="K265" s="338"/>
      <c r="L265" s="338"/>
      <c r="M265" s="338"/>
      <c r="N265" s="338"/>
      <c r="O265" s="338"/>
    </row>
    <row r="266" spans="1:15" s="6" customFormat="1" x14ac:dyDescent="0.25">
      <c r="A266" s="375"/>
      <c r="B266" s="375"/>
      <c r="C266" s="338"/>
      <c r="F266" s="376"/>
      <c r="I266" s="338"/>
      <c r="J266" s="338"/>
      <c r="K266" s="338"/>
      <c r="L266" s="338"/>
      <c r="M266" s="338"/>
      <c r="N266" s="338"/>
      <c r="O266" s="338"/>
    </row>
    <row r="267" spans="1:15" s="6" customFormat="1" x14ac:dyDescent="0.25">
      <c r="A267" s="375"/>
      <c r="B267" s="375"/>
      <c r="C267" s="338"/>
      <c r="F267" s="376"/>
      <c r="I267" s="338"/>
      <c r="J267" s="338"/>
      <c r="K267" s="338"/>
      <c r="L267" s="338"/>
      <c r="M267" s="338"/>
      <c r="N267" s="338"/>
      <c r="O267" s="338"/>
    </row>
    <row r="268" spans="1:15" s="6" customFormat="1" x14ac:dyDescent="0.25">
      <c r="A268" s="375"/>
      <c r="B268" s="375"/>
      <c r="C268" s="338"/>
      <c r="F268" s="376"/>
      <c r="I268" s="338"/>
      <c r="J268" s="338"/>
      <c r="K268" s="338"/>
      <c r="L268" s="338"/>
      <c r="M268" s="338"/>
      <c r="N268" s="338"/>
      <c r="O268" s="338"/>
    </row>
    <row r="269" spans="1:15" s="6" customFormat="1" x14ac:dyDescent="0.25">
      <c r="A269" s="375"/>
      <c r="B269" s="375"/>
      <c r="C269" s="338"/>
      <c r="F269" s="376"/>
      <c r="I269" s="338"/>
      <c r="J269" s="338"/>
      <c r="K269" s="338"/>
      <c r="L269" s="338"/>
      <c r="M269" s="338"/>
      <c r="N269" s="338"/>
      <c r="O269" s="338"/>
    </row>
    <row r="270" spans="1:15" s="6" customFormat="1" x14ac:dyDescent="0.25">
      <c r="A270" s="375"/>
      <c r="B270" s="375"/>
      <c r="C270" s="338"/>
      <c r="F270" s="376"/>
      <c r="I270" s="338"/>
      <c r="J270" s="338"/>
      <c r="K270" s="338"/>
      <c r="L270" s="338"/>
      <c r="M270" s="338"/>
      <c r="N270" s="338"/>
      <c r="O270" s="338"/>
    </row>
    <row r="271" spans="1:15" s="6" customFormat="1" x14ac:dyDescent="0.25">
      <c r="A271" s="375"/>
      <c r="B271" s="375"/>
      <c r="C271" s="338"/>
      <c r="F271" s="376"/>
      <c r="I271" s="338"/>
      <c r="J271" s="338"/>
      <c r="K271" s="338"/>
      <c r="L271" s="338"/>
      <c r="M271" s="338"/>
      <c r="N271" s="338"/>
      <c r="O271" s="338"/>
    </row>
    <row r="272" spans="1:15" s="6" customFormat="1" x14ac:dyDescent="0.25">
      <c r="A272" s="375"/>
      <c r="B272" s="375"/>
      <c r="C272" s="338"/>
      <c r="F272" s="376"/>
      <c r="I272" s="338"/>
      <c r="J272" s="338"/>
      <c r="K272" s="338"/>
      <c r="L272" s="338"/>
      <c r="M272" s="338"/>
      <c r="N272" s="338"/>
      <c r="O272" s="338"/>
    </row>
    <row r="273" spans="1:15" s="6" customFormat="1" x14ac:dyDescent="0.25">
      <c r="A273" s="375"/>
      <c r="B273" s="375"/>
      <c r="C273" s="338"/>
      <c r="F273" s="376"/>
      <c r="I273" s="338"/>
      <c r="J273" s="338"/>
      <c r="K273" s="338"/>
      <c r="L273" s="338"/>
      <c r="M273" s="338"/>
      <c r="N273" s="338"/>
      <c r="O273" s="338"/>
    </row>
    <row r="274" spans="1:15" s="6" customFormat="1" x14ac:dyDescent="0.25">
      <c r="A274" s="375"/>
      <c r="B274" s="375"/>
      <c r="C274" s="338"/>
      <c r="F274" s="376"/>
      <c r="I274" s="338"/>
      <c r="J274" s="338"/>
      <c r="K274" s="338"/>
      <c r="L274" s="338"/>
      <c r="M274" s="338"/>
      <c r="N274" s="338"/>
      <c r="O274" s="338"/>
    </row>
    <row r="275" spans="1:15" s="6" customFormat="1" x14ac:dyDescent="0.25">
      <c r="A275" s="375"/>
      <c r="B275" s="375"/>
      <c r="C275" s="338"/>
      <c r="F275" s="376"/>
      <c r="I275" s="338"/>
      <c r="J275" s="338"/>
      <c r="K275" s="338"/>
      <c r="L275" s="338"/>
      <c r="M275" s="338"/>
      <c r="N275" s="338"/>
      <c r="O275" s="338"/>
    </row>
    <row r="276" spans="1:15" s="6" customFormat="1" x14ac:dyDescent="0.25">
      <c r="A276" s="375"/>
      <c r="B276" s="375"/>
      <c r="C276" s="338"/>
      <c r="F276" s="376"/>
      <c r="I276" s="338"/>
      <c r="J276" s="338"/>
      <c r="K276" s="338"/>
      <c r="L276" s="338"/>
      <c r="M276" s="338"/>
      <c r="N276" s="338"/>
      <c r="O276" s="338"/>
    </row>
    <row r="277" spans="1:15" s="6" customFormat="1" x14ac:dyDescent="0.25">
      <c r="A277" s="375"/>
      <c r="B277" s="375"/>
      <c r="C277" s="338"/>
      <c r="F277" s="376"/>
      <c r="I277" s="338"/>
      <c r="J277" s="338"/>
      <c r="K277" s="338"/>
      <c r="L277" s="338"/>
      <c r="M277" s="338"/>
      <c r="N277" s="338"/>
      <c r="O277" s="338"/>
    </row>
    <row r="278" spans="1:15" s="6" customFormat="1" x14ac:dyDescent="0.25">
      <c r="A278" s="375"/>
      <c r="B278" s="375"/>
      <c r="C278" s="338"/>
      <c r="F278" s="376"/>
      <c r="I278" s="338"/>
      <c r="J278" s="338"/>
      <c r="K278" s="338"/>
      <c r="L278" s="338"/>
      <c r="M278" s="338"/>
      <c r="N278" s="338"/>
      <c r="O278" s="338"/>
    </row>
    <row r="279" spans="1:15" s="6" customFormat="1" x14ac:dyDescent="0.25">
      <c r="A279" s="375"/>
      <c r="B279" s="375"/>
      <c r="C279" s="338"/>
      <c r="F279" s="376"/>
      <c r="I279" s="338"/>
      <c r="J279" s="338"/>
      <c r="K279" s="338"/>
      <c r="L279" s="338"/>
      <c r="M279" s="338"/>
      <c r="N279" s="338"/>
      <c r="O279" s="338"/>
    </row>
    <row r="280" spans="1:15" s="6" customFormat="1" x14ac:dyDescent="0.25">
      <c r="A280" s="375"/>
      <c r="B280" s="375"/>
      <c r="C280" s="338"/>
      <c r="F280" s="376"/>
      <c r="I280" s="338"/>
      <c r="J280" s="338"/>
      <c r="K280" s="338"/>
      <c r="L280" s="338"/>
      <c r="M280" s="338"/>
      <c r="N280" s="338"/>
      <c r="O280" s="338"/>
    </row>
    <row r="281" spans="1:15" s="6" customFormat="1" x14ac:dyDescent="0.25">
      <c r="A281" s="375"/>
      <c r="B281" s="375"/>
      <c r="C281" s="338"/>
      <c r="F281" s="376"/>
      <c r="I281" s="338"/>
      <c r="J281" s="338"/>
      <c r="K281" s="338"/>
      <c r="L281" s="338"/>
      <c r="M281" s="338"/>
      <c r="N281" s="338"/>
      <c r="O281" s="338"/>
    </row>
    <row r="282" spans="1:15" s="6" customFormat="1" x14ac:dyDescent="0.25">
      <c r="A282" s="375"/>
      <c r="B282" s="375"/>
      <c r="C282" s="338"/>
      <c r="F282" s="376"/>
      <c r="I282" s="338"/>
      <c r="J282" s="338"/>
      <c r="K282" s="338"/>
      <c r="L282" s="338"/>
      <c r="M282" s="338"/>
      <c r="N282" s="338"/>
      <c r="O282" s="338"/>
    </row>
    <row r="283" spans="1:15" s="6" customFormat="1" x14ac:dyDescent="0.25">
      <c r="A283" s="375"/>
      <c r="B283" s="375"/>
      <c r="C283" s="338"/>
      <c r="F283" s="376"/>
      <c r="I283" s="338"/>
      <c r="J283" s="338"/>
      <c r="K283" s="338"/>
      <c r="L283" s="338"/>
      <c r="M283" s="338"/>
      <c r="N283" s="338"/>
      <c r="O283" s="338"/>
    </row>
    <row r="284" spans="1:15" s="6" customFormat="1" x14ac:dyDescent="0.25">
      <c r="A284" s="375"/>
      <c r="B284" s="375"/>
      <c r="C284" s="338"/>
      <c r="F284" s="376"/>
      <c r="I284" s="338"/>
      <c r="J284" s="338"/>
      <c r="K284" s="338"/>
      <c r="L284" s="338"/>
      <c r="M284" s="338"/>
      <c r="N284" s="338"/>
      <c r="O284" s="338"/>
    </row>
    <row r="285" spans="1:15" s="6" customFormat="1" x14ac:dyDescent="0.25">
      <c r="A285" s="375"/>
      <c r="B285" s="375"/>
      <c r="C285" s="338"/>
      <c r="F285" s="376"/>
      <c r="I285" s="338"/>
      <c r="J285" s="338"/>
      <c r="K285" s="338"/>
      <c r="L285" s="338"/>
      <c r="M285" s="338"/>
      <c r="N285" s="338"/>
      <c r="O285" s="338"/>
    </row>
    <row r="286" spans="1:15" s="6" customFormat="1" x14ac:dyDescent="0.25">
      <c r="A286" s="375"/>
      <c r="B286" s="375"/>
      <c r="C286" s="338"/>
      <c r="F286" s="376"/>
      <c r="I286" s="338"/>
      <c r="J286" s="338"/>
      <c r="K286" s="338"/>
      <c r="L286" s="338"/>
      <c r="M286" s="338"/>
      <c r="N286" s="338"/>
      <c r="O286" s="338"/>
    </row>
    <row r="287" spans="1:15" s="6" customFormat="1" x14ac:dyDescent="0.25">
      <c r="A287" s="375"/>
      <c r="B287" s="375"/>
      <c r="C287" s="338"/>
      <c r="F287" s="376"/>
      <c r="I287" s="338"/>
      <c r="J287" s="338"/>
      <c r="K287" s="338"/>
      <c r="L287" s="338"/>
      <c r="M287" s="338"/>
      <c r="N287" s="338"/>
      <c r="O287" s="338"/>
    </row>
  </sheetData>
  <sheetProtection selectLockedCells="1"/>
  <mergeCells count="146">
    <mergeCell ref="A3:H3"/>
    <mergeCell ref="A4:H4"/>
    <mergeCell ref="C5:G5"/>
    <mergeCell ref="C6:G6"/>
    <mergeCell ref="E7:F7"/>
    <mergeCell ref="A8:B8"/>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21" r:id="rId5" name="Label 1">
              <controlPr defaultSize="0" print="0" autoFill="0" autoLine="0" autoPict="0">
                <anchor moveWithCells="1" sizeWithCells="1">
                  <from>
                    <xdr:col>7</xdr:col>
                    <xdr:colOff>292100</xdr:colOff>
                    <xdr:row>0</xdr:row>
                    <xdr:rowOff>31750</xdr:rowOff>
                  </from>
                  <to>
                    <xdr:col>8</xdr:col>
                    <xdr:colOff>31750</xdr:colOff>
                    <xdr:row>2</xdr:row>
                    <xdr:rowOff>63500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07"/>
  <sheetViews>
    <sheetView showGridLines="0" showZeros="0" tabSelected="1" zoomScaleNormal="50" workbookViewId="0">
      <pane ySplit="11" topLeftCell="A21" activePane="bottomLeft" state="frozen"/>
      <selection activeCell="A84" sqref="A84:H84"/>
      <selection pane="bottomLeft" activeCell="E21" sqref="E21"/>
    </sheetView>
  </sheetViews>
  <sheetFormatPr defaultRowHeight="14.5" x14ac:dyDescent="0.35"/>
  <cols>
    <col min="1" max="1" width="8.90625" customWidth="1"/>
    <col min="2" max="2" width="6.453125" customWidth="1"/>
    <col min="3" max="3" width="6.453125" hidden="1" customWidth="1"/>
    <col min="4" max="4" width="16.54296875" customWidth="1"/>
    <col min="5" max="5" width="4.54296875" customWidth="1"/>
    <col min="6" max="6" width="7.54296875" customWidth="1"/>
    <col min="7" max="7" width="1.54296875" customWidth="1"/>
    <col min="8" max="9" width="9.54296875" customWidth="1"/>
    <col min="10" max="10" width="1.54296875" customWidth="1"/>
    <col min="11" max="12" width="9.54296875" customWidth="1"/>
    <col min="13" max="13" width="1.54296875" customWidth="1"/>
    <col min="14" max="15" width="9.54296875" customWidth="1"/>
    <col min="16" max="16" width="1.54296875" customWidth="1"/>
    <col min="17" max="17" width="9.54296875" customWidth="1"/>
    <col min="18" max="18" width="10.6328125" customWidth="1"/>
    <col min="19" max="19" width="10.08984375" customWidth="1"/>
    <col min="257" max="257" width="8.90625" customWidth="1"/>
    <col min="258" max="258" width="6.453125" customWidth="1"/>
    <col min="259" max="259" width="0" hidden="1" customWidth="1"/>
    <col min="260" max="260" width="16.54296875" customWidth="1"/>
    <col min="261" max="261" width="4.54296875" customWidth="1"/>
    <col min="262" max="262" width="7.54296875" customWidth="1"/>
    <col min="263" max="263" width="1.54296875" customWidth="1"/>
    <col min="264" max="265" width="9.54296875" customWidth="1"/>
    <col min="266" max="266" width="1.54296875" customWidth="1"/>
    <col min="267" max="268" width="9.54296875" customWidth="1"/>
    <col min="269" max="269" width="1.54296875" customWidth="1"/>
    <col min="270" max="271" width="9.54296875" customWidth="1"/>
    <col min="272" max="272" width="1.54296875" customWidth="1"/>
    <col min="273" max="273" width="9.54296875" customWidth="1"/>
    <col min="274" max="274" width="10.6328125" customWidth="1"/>
    <col min="275" max="275" width="10.08984375" customWidth="1"/>
    <col min="513" max="513" width="8.90625" customWidth="1"/>
    <col min="514" max="514" width="6.453125" customWidth="1"/>
    <col min="515" max="515" width="0" hidden="1" customWidth="1"/>
    <col min="516" max="516" width="16.54296875" customWidth="1"/>
    <col min="517" max="517" width="4.54296875" customWidth="1"/>
    <col min="518" max="518" width="7.54296875" customWidth="1"/>
    <col min="519" max="519" width="1.54296875" customWidth="1"/>
    <col min="520" max="521" width="9.54296875" customWidth="1"/>
    <col min="522" max="522" width="1.54296875" customWidth="1"/>
    <col min="523" max="524" width="9.54296875" customWidth="1"/>
    <col min="525" max="525" width="1.54296875" customWidth="1"/>
    <col min="526" max="527" width="9.54296875" customWidth="1"/>
    <col min="528" max="528" width="1.54296875" customWidth="1"/>
    <col min="529" max="529" width="9.54296875" customWidth="1"/>
    <col min="530" max="530" width="10.6328125" customWidth="1"/>
    <col min="531" max="531" width="10.08984375" customWidth="1"/>
    <col min="769" max="769" width="8.90625" customWidth="1"/>
    <col min="770" max="770" width="6.453125" customWidth="1"/>
    <col min="771" max="771" width="0" hidden="1" customWidth="1"/>
    <col min="772" max="772" width="16.54296875" customWidth="1"/>
    <col min="773" max="773" width="4.54296875" customWidth="1"/>
    <col min="774" max="774" width="7.54296875" customWidth="1"/>
    <col min="775" max="775" width="1.54296875" customWidth="1"/>
    <col min="776" max="777" width="9.54296875" customWidth="1"/>
    <col min="778" max="778" width="1.54296875" customWidth="1"/>
    <col min="779" max="780" width="9.54296875" customWidth="1"/>
    <col min="781" max="781" width="1.54296875" customWidth="1"/>
    <col min="782" max="783" width="9.54296875" customWidth="1"/>
    <col min="784" max="784" width="1.54296875" customWidth="1"/>
    <col min="785" max="785" width="9.54296875" customWidth="1"/>
    <col min="786" max="786" width="10.6328125" customWidth="1"/>
    <col min="787" max="787" width="10.08984375" customWidth="1"/>
    <col min="1025" max="1025" width="8.90625" customWidth="1"/>
    <col min="1026" max="1026" width="6.453125" customWidth="1"/>
    <col min="1027" max="1027" width="0" hidden="1" customWidth="1"/>
    <col min="1028" max="1028" width="16.54296875" customWidth="1"/>
    <col min="1029" max="1029" width="4.54296875" customWidth="1"/>
    <col min="1030" max="1030" width="7.54296875" customWidth="1"/>
    <col min="1031" max="1031" width="1.54296875" customWidth="1"/>
    <col min="1032" max="1033" width="9.54296875" customWidth="1"/>
    <col min="1034" max="1034" width="1.54296875" customWidth="1"/>
    <col min="1035" max="1036" width="9.54296875" customWidth="1"/>
    <col min="1037" max="1037" width="1.54296875" customWidth="1"/>
    <col min="1038" max="1039" width="9.54296875" customWidth="1"/>
    <col min="1040" max="1040" width="1.54296875" customWidth="1"/>
    <col min="1041" max="1041" width="9.54296875" customWidth="1"/>
    <col min="1042" max="1042" width="10.6328125" customWidth="1"/>
    <col min="1043" max="1043" width="10.08984375" customWidth="1"/>
    <col min="1281" max="1281" width="8.90625" customWidth="1"/>
    <col min="1282" max="1282" width="6.453125" customWidth="1"/>
    <col min="1283" max="1283" width="0" hidden="1" customWidth="1"/>
    <col min="1284" max="1284" width="16.54296875" customWidth="1"/>
    <col min="1285" max="1285" width="4.54296875" customWidth="1"/>
    <col min="1286" max="1286" width="7.54296875" customWidth="1"/>
    <col min="1287" max="1287" width="1.54296875" customWidth="1"/>
    <col min="1288" max="1289" width="9.54296875" customWidth="1"/>
    <col min="1290" max="1290" width="1.54296875" customWidth="1"/>
    <col min="1291" max="1292" width="9.54296875" customWidth="1"/>
    <col min="1293" max="1293" width="1.54296875" customWidth="1"/>
    <col min="1294" max="1295" width="9.54296875" customWidth="1"/>
    <col min="1296" max="1296" width="1.54296875" customWidth="1"/>
    <col min="1297" max="1297" width="9.54296875" customWidth="1"/>
    <col min="1298" max="1298" width="10.6328125" customWidth="1"/>
    <col min="1299" max="1299" width="10.08984375" customWidth="1"/>
    <col min="1537" max="1537" width="8.90625" customWidth="1"/>
    <col min="1538" max="1538" width="6.453125" customWidth="1"/>
    <col min="1539" max="1539" width="0" hidden="1" customWidth="1"/>
    <col min="1540" max="1540" width="16.54296875" customWidth="1"/>
    <col min="1541" max="1541" width="4.54296875" customWidth="1"/>
    <col min="1542" max="1542" width="7.54296875" customWidth="1"/>
    <col min="1543" max="1543" width="1.54296875" customWidth="1"/>
    <col min="1544" max="1545" width="9.54296875" customWidth="1"/>
    <col min="1546" max="1546" width="1.54296875" customWidth="1"/>
    <col min="1547" max="1548" width="9.54296875" customWidth="1"/>
    <col min="1549" max="1549" width="1.54296875" customWidth="1"/>
    <col min="1550" max="1551" width="9.54296875" customWidth="1"/>
    <col min="1552" max="1552" width="1.54296875" customWidth="1"/>
    <col min="1553" max="1553" width="9.54296875" customWidth="1"/>
    <col min="1554" max="1554" width="10.6328125" customWidth="1"/>
    <col min="1555" max="1555" width="10.08984375" customWidth="1"/>
    <col min="1793" max="1793" width="8.90625" customWidth="1"/>
    <col min="1794" max="1794" width="6.453125" customWidth="1"/>
    <col min="1795" max="1795" width="0" hidden="1" customWidth="1"/>
    <col min="1796" max="1796" width="16.54296875" customWidth="1"/>
    <col min="1797" max="1797" width="4.54296875" customWidth="1"/>
    <col min="1798" max="1798" width="7.54296875" customWidth="1"/>
    <col min="1799" max="1799" width="1.54296875" customWidth="1"/>
    <col min="1800" max="1801" width="9.54296875" customWidth="1"/>
    <col min="1802" max="1802" width="1.54296875" customWidth="1"/>
    <col min="1803" max="1804" width="9.54296875" customWidth="1"/>
    <col min="1805" max="1805" width="1.54296875" customWidth="1"/>
    <col min="1806" max="1807" width="9.54296875" customWidth="1"/>
    <col min="1808" max="1808" width="1.54296875" customWidth="1"/>
    <col min="1809" max="1809" width="9.54296875" customWidth="1"/>
    <col min="1810" max="1810" width="10.6328125" customWidth="1"/>
    <col min="1811" max="1811" width="10.08984375" customWidth="1"/>
    <col min="2049" max="2049" width="8.90625" customWidth="1"/>
    <col min="2050" max="2050" width="6.453125" customWidth="1"/>
    <col min="2051" max="2051" width="0" hidden="1" customWidth="1"/>
    <col min="2052" max="2052" width="16.54296875" customWidth="1"/>
    <col min="2053" max="2053" width="4.54296875" customWidth="1"/>
    <col min="2054" max="2054" width="7.54296875" customWidth="1"/>
    <col min="2055" max="2055" width="1.54296875" customWidth="1"/>
    <col min="2056" max="2057" width="9.54296875" customWidth="1"/>
    <col min="2058" max="2058" width="1.54296875" customWidth="1"/>
    <col min="2059" max="2060" width="9.54296875" customWidth="1"/>
    <col min="2061" max="2061" width="1.54296875" customWidth="1"/>
    <col min="2062" max="2063" width="9.54296875" customWidth="1"/>
    <col min="2064" max="2064" width="1.54296875" customWidth="1"/>
    <col min="2065" max="2065" width="9.54296875" customWidth="1"/>
    <col min="2066" max="2066" width="10.6328125" customWidth="1"/>
    <col min="2067" max="2067" width="10.08984375" customWidth="1"/>
    <col min="2305" max="2305" width="8.90625" customWidth="1"/>
    <col min="2306" max="2306" width="6.453125" customWidth="1"/>
    <col min="2307" max="2307" width="0" hidden="1" customWidth="1"/>
    <col min="2308" max="2308" width="16.54296875" customWidth="1"/>
    <col min="2309" max="2309" width="4.54296875" customWidth="1"/>
    <col min="2310" max="2310" width="7.54296875" customWidth="1"/>
    <col min="2311" max="2311" width="1.54296875" customWidth="1"/>
    <col min="2312" max="2313" width="9.54296875" customWidth="1"/>
    <col min="2314" max="2314" width="1.54296875" customWidth="1"/>
    <col min="2315" max="2316" width="9.54296875" customWidth="1"/>
    <col min="2317" max="2317" width="1.54296875" customWidth="1"/>
    <col min="2318" max="2319" width="9.54296875" customWidth="1"/>
    <col min="2320" max="2320" width="1.54296875" customWidth="1"/>
    <col min="2321" max="2321" width="9.54296875" customWidth="1"/>
    <col min="2322" max="2322" width="10.6328125" customWidth="1"/>
    <col min="2323" max="2323" width="10.08984375" customWidth="1"/>
    <col min="2561" max="2561" width="8.90625" customWidth="1"/>
    <col min="2562" max="2562" width="6.453125" customWidth="1"/>
    <col min="2563" max="2563" width="0" hidden="1" customWidth="1"/>
    <col min="2564" max="2564" width="16.54296875" customWidth="1"/>
    <col min="2565" max="2565" width="4.54296875" customWidth="1"/>
    <col min="2566" max="2566" width="7.54296875" customWidth="1"/>
    <col min="2567" max="2567" width="1.54296875" customWidth="1"/>
    <col min="2568" max="2569" width="9.54296875" customWidth="1"/>
    <col min="2570" max="2570" width="1.54296875" customWidth="1"/>
    <col min="2571" max="2572" width="9.54296875" customWidth="1"/>
    <col min="2573" max="2573" width="1.54296875" customWidth="1"/>
    <col min="2574" max="2575" width="9.54296875" customWidth="1"/>
    <col min="2576" max="2576" width="1.54296875" customWidth="1"/>
    <col min="2577" max="2577" width="9.54296875" customWidth="1"/>
    <col min="2578" max="2578" width="10.6328125" customWidth="1"/>
    <col min="2579" max="2579" width="10.08984375" customWidth="1"/>
    <col min="2817" max="2817" width="8.90625" customWidth="1"/>
    <col min="2818" max="2818" width="6.453125" customWidth="1"/>
    <col min="2819" max="2819" width="0" hidden="1" customWidth="1"/>
    <col min="2820" max="2820" width="16.54296875" customWidth="1"/>
    <col min="2821" max="2821" width="4.54296875" customWidth="1"/>
    <col min="2822" max="2822" width="7.54296875" customWidth="1"/>
    <col min="2823" max="2823" width="1.54296875" customWidth="1"/>
    <col min="2824" max="2825" width="9.54296875" customWidth="1"/>
    <col min="2826" max="2826" width="1.54296875" customWidth="1"/>
    <col min="2827" max="2828" width="9.54296875" customWidth="1"/>
    <col min="2829" max="2829" width="1.54296875" customWidth="1"/>
    <col min="2830" max="2831" width="9.54296875" customWidth="1"/>
    <col min="2832" max="2832" width="1.54296875" customWidth="1"/>
    <col min="2833" max="2833" width="9.54296875" customWidth="1"/>
    <col min="2834" max="2834" width="10.6328125" customWidth="1"/>
    <col min="2835" max="2835" width="10.08984375" customWidth="1"/>
    <col min="3073" max="3073" width="8.90625" customWidth="1"/>
    <col min="3074" max="3074" width="6.453125" customWidth="1"/>
    <col min="3075" max="3075" width="0" hidden="1" customWidth="1"/>
    <col min="3076" max="3076" width="16.54296875" customWidth="1"/>
    <col min="3077" max="3077" width="4.54296875" customWidth="1"/>
    <col min="3078" max="3078" width="7.54296875" customWidth="1"/>
    <col min="3079" max="3079" width="1.54296875" customWidth="1"/>
    <col min="3080" max="3081" width="9.54296875" customWidth="1"/>
    <col min="3082" max="3082" width="1.54296875" customWidth="1"/>
    <col min="3083" max="3084" width="9.54296875" customWidth="1"/>
    <col min="3085" max="3085" width="1.54296875" customWidth="1"/>
    <col min="3086" max="3087" width="9.54296875" customWidth="1"/>
    <col min="3088" max="3088" width="1.54296875" customWidth="1"/>
    <col min="3089" max="3089" width="9.54296875" customWidth="1"/>
    <col min="3090" max="3090" width="10.6328125" customWidth="1"/>
    <col min="3091" max="3091" width="10.08984375" customWidth="1"/>
    <col min="3329" max="3329" width="8.90625" customWidth="1"/>
    <col min="3330" max="3330" width="6.453125" customWidth="1"/>
    <col min="3331" max="3331" width="0" hidden="1" customWidth="1"/>
    <col min="3332" max="3332" width="16.54296875" customWidth="1"/>
    <col min="3333" max="3333" width="4.54296875" customWidth="1"/>
    <col min="3334" max="3334" width="7.54296875" customWidth="1"/>
    <col min="3335" max="3335" width="1.54296875" customWidth="1"/>
    <col min="3336" max="3337" width="9.54296875" customWidth="1"/>
    <col min="3338" max="3338" width="1.54296875" customWidth="1"/>
    <col min="3339" max="3340" width="9.54296875" customWidth="1"/>
    <col min="3341" max="3341" width="1.54296875" customWidth="1"/>
    <col min="3342" max="3343" width="9.54296875" customWidth="1"/>
    <col min="3344" max="3344" width="1.54296875" customWidth="1"/>
    <col min="3345" max="3345" width="9.54296875" customWidth="1"/>
    <col min="3346" max="3346" width="10.6328125" customWidth="1"/>
    <col min="3347" max="3347" width="10.08984375" customWidth="1"/>
    <col min="3585" max="3585" width="8.90625" customWidth="1"/>
    <col min="3586" max="3586" width="6.453125" customWidth="1"/>
    <col min="3587" max="3587" width="0" hidden="1" customWidth="1"/>
    <col min="3588" max="3588" width="16.54296875" customWidth="1"/>
    <col min="3589" max="3589" width="4.54296875" customWidth="1"/>
    <col min="3590" max="3590" width="7.54296875" customWidth="1"/>
    <col min="3591" max="3591" width="1.54296875" customWidth="1"/>
    <col min="3592" max="3593" width="9.54296875" customWidth="1"/>
    <col min="3594" max="3594" width="1.54296875" customWidth="1"/>
    <col min="3595" max="3596" width="9.54296875" customWidth="1"/>
    <col min="3597" max="3597" width="1.54296875" customWidth="1"/>
    <col min="3598" max="3599" width="9.54296875" customWidth="1"/>
    <col min="3600" max="3600" width="1.54296875" customWidth="1"/>
    <col min="3601" max="3601" width="9.54296875" customWidth="1"/>
    <col min="3602" max="3602" width="10.6328125" customWidth="1"/>
    <col min="3603" max="3603" width="10.08984375" customWidth="1"/>
    <col min="3841" max="3841" width="8.90625" customWidth="1"/>
    <col min="3842" max="3842" width="6.453125" customWidth="1"/>
    <col min="3843" max="3843" width="0" hidden="1" customWidth="1"/>
    <col min="3844" max="3844" width="16.54296875" customWidth="1"/>
    <col min="3845" max="3845" width="4.54296875" customWidth="1"/>
    <col min="3846" max="3846" width="7.54296875" customWidth="1"/>
    <col min="3847" max="3847" width="1.54296875" customWidth="1"/>
    <col min="3848" max="3849" width="9.54296875" customWidth="1"/>
    <col min="3850" max="3850" width="1.54296875" customWidth="1"/>
    <col min="3851" max="3852" width="9.54296875" customWidth="1"/>
    <col min="3853" max="3853" width="1.54296875" customWidth="1"/>
    <col min="3854" max="3855" width="9.54296875" customWidth="1"/>
    <col min="3856" max="3856" width="1.54296875" customWidth="1"/>
    <col min="3857" max="3857" width="9.54296875" customWidth="1"/>
    <col min="3858" max="3858" width="10.6328125" customWidth="1"/>
    <col min="3859" max="3859" width="10.08984375" customWidth="1"/>
    <col min="4097" max="4097" width="8.90625" customWidth="1"/>
    <col min="4098" max="4098" width="6.453125" customWidth="1"/>
    <col min="4099" max="4099" width="0" hidden="1" customWidth="1"/>
    <col min="4100" max="4100" width="16.54296875" customWidth="1"/>
    <col min="4101" max="4101" width="4.54296875" customWidth="1"/>
    <col min="4102" max="4102" width="7.54296875" customWidth="1"/>
    <col min="4103" max="4103" width="1.54296875" customWidth="1"/>
    <col min="4104" max="4105" width="9.54296875" customWidth="1"/>
    <col min="4106" max="4106" width="1.54296875" customWidth="1"/>
    <col min="4107" max="4108" width="9.54296875" customWidth="1"/>
    <col min="4109" max="4109" width="1.54296875" customWidth="1"/>
    <col min="4110" max="4111" width="9.54296875" customWidth="1"/>
    <col min="4112" max="4112" width="1.54296875" customWidth="1"/>
    <col min="4113" max="4113" width="9.54296875" customWidth="1"/>
    <col min="4114" max="4114" width="10.6328125" customWidth="1"/>
    <col min="4115" max="4115" width="10.08984375" customWidth="1"/>
    <col min="4353" max="4353" width="8.90625" customWidth="1"/>
    <col min="4354" max="4354" width="6.453125" customWidth="1"/>
    <col min="4355" max="4355" width="0" hidden="1" customWidth="1"/>
    <col min="4356" max="4356" width="16.54296875" customWidth="1"/>
    <col min="4357" max="4357" width="4.54296875" customWidth="1"/>
    <col min="4358" max="4358" width="7.54296875" customWidth="1"/>
    <col min="4359" max="4359" width="1.54296875" customWidth="1"/>
    <col min="4360" max="4361" width="9.54296875" customWidth="1"/>
    <col min="4362" max="4362" width="1.54296875" customWidth="1"/>
    <col min="4363" max="4364" width="9.54296875" customWidth="1"/>
    <col min="4365" max="4365" width="1.54296875" customWidth="1"/>
    <col min="4366" max="4367" width="9.54296875" customWidth="1"/>
    <col min="4368" max="4368" width="1.54296875" customWidth="1"/>
    <col min="4369" max="4369" width="9.54296875" customWidth="1"/>
    <col min="4370" max="4370" width="10.6328125" customWidth="1"/>
    <col min="4371" max="4371" width="10.08984375" customWidth="1"/>
    <col min="4609" max="4609" width="8.90625" customWidth="1"/>
    <col min="4610" max="4610" width="6.453125" customWidth="1"/>
    <col min="4611" max="4611" width="0" hidden="1" customWidth="1"/>
    <col min="4612" max="4612" width="16.54296875" customWidth="1"/>
    <col min="4613" max="4613" width="4.54296875" customWidth="1"/>
    <col min="4614" max="4614" width="7.54296875" customWidth="1"/>
    <col min="4615" max="4615" width="1.54296875" customWidth="1"/>
    <col min="4616" max="4617" width="9.54296875" customWidth="1"/>
    <col min="4618" max="4618" width="1.54296875" customWidth="1"/>
    <col min="4619" max="4620" width="9.54296875" customWidth="1"/>
    <col min="4621" max="4621" width="1.54296875" customWidth="1"/>
    <col min="4622" max="4623" width="9.54296875" customWidth="1"/>
    <col min="4624" max="4624" width="1.54296875" customWidth="1"/>
    <col min="4625" max="4625" width="9.54296875" customWidth="1"/>
    <col min="4626" max="4626" width="10.6328125" customWidth="1"/>
    <col min="4627" max="4627" width="10.08984375" customWidth="1"/>
    <col min="4865" max="4865" width="8.90625" customWidth="1"/>
    <col min="4866" max="4866" width="6.453125" customWidth="1"/>
    <col min="4867" max="4867" width="0" hidden="1" customWidth="1"/>
    <col min="4868" max="4868" width="16.54296875" customWidth="1"/>
    <col min="4869" max="4869" width="4.54296875" customWidth="1"/>
    <col min="4870" max="4870" width="7.54296875" customWidth="1"/>
    <col min="4871" max="4871" width="1.54296875" customWidth="1"/>
    <col min="4872" max="4873" width="9.54296875" customWidth="1"/>
    <col min="4874" max="4874" width="1.54296875" customWidth="1"/>
    <col min="4875" max="4876" width="9.54296875" customWidth="1"/>
    <col min="4877" max="4877" width="1.54296875" customWidth="1"/>
    <col min="4878" max="4879" width="9.54296875" customWidth="1"/>
    <col min="4880" max="4880" width="1.54296875" customWidth="1"/>
    <col min="4881" max="4881" width="9.54296875" customWidth="1"/>
    <col min="4882" max="4882" width="10.6328125" customWidth="1"/>
    <col min="4883" max="4883" width="10.08984375" customWidth="1"/>
    <col min="5121" max="5121" width="8.90625" customWidth="1"/>
    <col min="5122" max="5122" width="6.453125" customWidth="1"/>
    <col min="5123" max="5123" width="0" hidden="1" customWidth="1"/>
    <col min="5124" max="5124" width="16.54296875" customWidth="1"/>
    <col min="5125" max="5125" width="4.54296875" customWidth="1"/>
    <col min="5126" max="5126" width="7.54296875" customWidth="1"/>
    <col min="5127" max="5127" width="1.54296875" customWidth="1"/>
    <col min="5128" max="5129" width="9.54296875" customWidth="1"/>
    <col min="5130" max="5130" width="1.54296875" customWidth="1"/>
    <col min="5131" max="5132" width="9.54296875" customWidth="1"/>
    <col min="5133" max="5133" width="1.54296875" customWidth="1"/>
    <col min="5134" max="5135" width="9.54296875" customWidth="1"/>
    <col min="5136" max="5136" width="1.54296875" customWidth="1"/>
    <col min="5137" max="5137" width="9.54296875" customWidth="1"/>
    <col min="5138" max="5138" width="10.6328125" customWidth="1"/>
    <col min="5139" max="5139" width="10.08984375" customWidth="1"/>
    <col min="5377" max="5377" width="8.90625" customWidth="1"/>
    <col min="5378" max="5378" width="6.453125" customWidth="1"/>
    <col min="5379" max="5379" width="0" hidden="1" customWidth="1"/>
    <col min="5380" max="5380" width="16.54296875" customWidth="1"/>
    <col min="5381" max="5381" width="4.54296875" customWidth="1"/>
    <col min="5382" max="5382" width="7.54296875" customWidth="1"/>
    <col min="5383" max="5383" width="1.54296875" customWidth="1"/>
    <col min="5384" max="5385" width="9.54296875" customWidth="1"/>
    <col min="5386" max="5386" width="1.54296875" customWidth="1"/>
    <col min="5387" max="5388" width="9.54296875" customWidth="1"/>
    <col min="5389" max="5389" width="1.54296875" customWidth="1"/>
    <col min="5390" max="5391" width="9.54296875" customWidth="1"/>
    <col min="5392" max="5392" width="1.54296875" customWidth="1"/>
    <col min="5393" max="5393" width="9.54296875" customWidth="1"/>
    <col min="5394" max="5394" width="10.6328125" customWidth="1"/>
    <col min="5395" max="5395" width="10.08984375" customWidth="1"/>
    <col min="5633" max="5633" width="8.90625" customWidth="1"/>
    <col min="5634" max="5634" width="6.453125" customWidth="1"/>
    <col min="5635" max="5635" width="0" hidden="1" customWidth="1"/>
    <col min="5636" max="5636" width="16.54296875" customWidth="1"/>
    <col min="5637" max="5637" width="4.54296875" customWidth="1"/>
    <col min="5638" max="5638" width="7.54296875" customWidth="1"/>
    <col min="5639" max="5639" width="1.54296875" customWidth="1"/>
    <col min="5640" max="5641" width="9.54296875" customWidth="1"/>
    <col min="5642" max="5642" width="1.54296875" customWidth="1"/>
    <col min="5643" max="5644" width="9.54296875" customWidth="1"/>
    <col min="5645" max="5645" width="1.54296875" customWidth="1"/>
    <col min="5646" max="5647" width="9.54296875" customWidth="1"/>
    <col min="5648" max="5648" width="1.54296875" customWidth="1"/>
    <col min="5649" max="5649" width="9.54296875" customWidth="1"/>
    <col min="5650" max="5650" width="10.6328125" customWidth="1"/>
    <col min="5651" max="5651" width="10.08984375" customWidth="1"/>
    <col min="5889" max="5889" width="8.90625" customWidth="1"/>
    <col min="5890" max="5890" width="6.453125" customWidth="1"/>
    <col min="5891" max="5891" width="0" hidden="1" customWidth="1"/>
    <col min="5892" max="5892" width="16.54296875" customWidth="1"/>
    <col min="5893" max="5893" width="4.54296875" customWidth="1"/>
    <col min="5894" max="5894" width="7.54296875" customWidth="1"/>
    <col min="5895" max="5895" width="1.54296875" customWidth="1"/>
    <col min="5896" max="5897" width="9.54296875" customWidth="1"/>
    <col min="5898" max="5898" width="1.54296875" customWidth="1"/>
    <col min="5899" max="5900" width="9.54296875" customWidth="1"/>
    <col min="5901" max="5901" width="1.54296875" customWidth="1"/>
    <col min="5902" max="5903" width="9.54296875" customWidth="1"/>
    <col min="5904" max="5904" width="1.54296875" customWidth="1"/>
    <col min="5905" max="5905" width="9.54296875" customWidth="1"/>
    <col min="5906" max="5906" width="10.6328125" customWidth="1"/>
    <col min="5907" max="5907" width="10.08984375" customWidth="1"/>
    <col min="6145" max="6145" width="8.90625" customWidth="1"/>
    <col min="6146" max="6146" width="6.453125" customWidth="1"/>
    <col min="6147" max="6147" width="0" hidden="1" customWidth="1"/>
    <col min="6148" max="6148" width="16.54296875" customWidth="1"/>
    <col min="6149" max="6149" width="4.54296875" customWidth="1"/>
    <col min="6150" max="6150" width="7.54296875" customWidth="1"/>
    <col min="6151" max="6151" width="1.54296875" customWidth="1"/>
    <col min="6152" max="6153" width="9.54296875" customWidth="1"/>
    <col min="6154" max="6154" width="1.54296875" customWidth="1"/>
    <col min="6155" max="6156" width="9.54296875" customWidth="1"/>
    <col min="6157" max="6157" width="1.54296875" customWidth="1"/>
    <col min="6158" max="6159" width="9.54296875" customWidth="1"/>
    <col min="6160" max="6160" width="1.54296875" customWidth="1"/>
    <col min="6161" max="6161" width="9.54296875" customWidth="1"/>
    <col min="6162" max="6162" width="10.6328125" customWidth="1"/>
    <col min="6163" max="6163" width="10.08984375" customWidth="1"/>
    <col min="6401" max="6401" width="8.90625" customWidth="1"/>
    <col min="6402" max="6402" width="6.453125" customWidth="1"/>
    <col min="6403" max="6403" width="0" hidden="1" customWidth="1"/>
    <col min="6404" max="6404" width="16.54296875" customWidth="1"/>
    <col min="6405" max="6405" width="4.54296875" customWidth="1"/>
    <col min="6406" max="6406" width="7.54296875" customWidth="1"/>
    <col min="6407" max="6407" width="1.54296875" customWidth="1"/>
    <col min="6408" max="6409" width="9.54296875" customWidth="1"/>
    <col min="6410" max="6410" width="1.54296875" customWidth="1"/>
    <col min="6411" max="6412" width="9.54296875" customWidth="1"/>
    <col min="6413" max="6413" width="1.54296875" customWidth="1"/>
    <col min="6414" max="6415" width="9.54296875" customWidth="1"/>
    <col min="6416" max="6416" width="1.54296875" customWidth="1"/>
    <col min="6417" max="6417" width="9.54296875" customWidth="1"/>
    <col min="6418" max="6418" width="10.6328125" customWidth="1"/>
    <col min="6419" max="6419" width="10.08984375" customWidth="1"/>
    <col min="6657" max="6657" width="8.90625" customWidth="1"/>
    <col min="6658" max="6658" width="6.453125" customWidth="1"/>
    <col min="6659" max="6659" width="0" hidden="1" customWidth="1"/>
    <col min="6660" max="6660" width="16.54296875" customWidth="1"/>
    <col min="6661" max="6661" width="4.54296875" customWidth="1"/>
    <col min="6662" max="6662" width="7.54296875" customWidth="1"/>
    <col min="6663" max="6663" width="1.54296875" customWidth="1"/>
    <col min="6664" max="6665" width="9.54296875" customWidth="1"/>
    <col min="6666" max="6666" width="1.54296875" customWidth="1"/>
    <col min="6667" max="6668" width="9.54296875" customWidth="1"/>
    <col min="6669" max="6669" width="1.54296875" customWidth="1"/>
    <col min="6670" max="6671" width="9.54296875" customWidth="1"/>
    <col min="6672" max="6672" width="1.54296875" customWidth="1"/>
    <col min="6673" max="6673" width="9.54296875" customWidth="1"/>
    <col min="6674" max="6674" width="10.6328125" customWidth="1"/>
    <col min="6675" max="6675" width="10.08984375" customWidth="1"/>
    <col min="6913" max="6913" width="8.90625" customWidth="1"/>
    <col min="6914" max="6914" width="6.453125" customWidth="1"/>
    <col min="6915" max="6915" width="0" hidden="1" customWidth="1"/>
    <col min="6916" max="6916" width="16.54296875" customWidth="1"/>
    <col min="6917" max="6917" width="4.54296875" customWidth="1"/>
    <col min="6918" max="6918" width="7.54296875" customWidth="1"/>
    <col min="6919" max="6919" width="1.54296875" customWidth="1"/>
    <col min="6920" max="6921" width="9.54296875" customWidth="1"/>
    <col min="6922" max="6922" width="1.54296875" customWidth="1"/>
    <col min="6923" max="6924" width="9.54296875" customWidth="1"/>
    <col min="6925" max="6925" width="1.54296875" customWidth="1"/>
    <col min="6926" max="6927" width="9.54296875" customWidth="1"/>
    <col min="6928" max="6928" width="1.54296875" customWidth="1"/>
    <col min="6929" max="6929" width="9.54296875" customWidth="1"/>
    <col min="6930" max="6930" width="10.6328125" customWidth="1"/>
    <col min="6931" max="6931" width="10.08984375" customWidth="1"/>
    <col min="7169" max="7169" width="8.90625" customWidth="1"/>
    <col min="7170" max="7170" width="6.453125" customWidth="1"/>
    <col min="7171" max="7171" width="0" hidden="1" customWidth="1"/>
    <col min="7172" max="7172" width="16.54296875" customWidth="1"/>
    <col min="7173" max="7173" width="4.54296875" customWidth="1"/>
    <col min="7174" max="7174" width="7.54296875" customWidth="1"/>
    <col min="7175" max="7175" width="1.54296875" customWidth="1"/>
    <col min="7176" max="7177" width="9.54296875" customWidth="1"/>
    <col min="7178" max="7178" width="1.54296875" customWidth="1"/>
    <col min="7179" max="7180" width="9.54296875" customWidth="1"/>
    <col min="7181" max="7181" width="1.54296875" customWidth="1"/>
    <col min="7182" max="7183" width="9.54296875" customWidth="1"/>
    <col min="7184" max="7184" width="1.54296875" customWidth="1"/>
    <col min="7185" max="7185" width="9.54296875" customWidth="1"/>
    <col min="7186" max="7186" width="10.6328125" customWidth="1"/>
    <col min="7187" max="7187" width="10.08984375" customWidth="1"/>
    <col min="7425" max="7425" width="8.90625" customWidth="1"/>
    <col min="7426" max="7426" width="6.453125" customWidth="1"/>
    <col min="7427" max="7427" width="0" hidden="1" customWidth="1"/>
    <col min="7428" max="7428" width="16.54296875" customWidth="1"/>
    <col min="7429" max="7429" width="4.54296875" customWidth="1"/>
    <col min="7430" max="7430" width="7.54296875" customWidth="1"/>
    <col min="7431" max="7431" width="1.54296875" customWidth="1"/>
    <col min="7432" max="7433" width="9.54296875" customWidth="1"/>
    <col min="7434" max="7434" width="1.54296875" customWidth="1"/>
    <col min="7435" max="7436" width="9.54296875" customWidth="1"/>
    <col min="7437" max="7437" width="1.54296875" customWidth="1"/>
    <col min="7438" max="7439" width="9.54296875" customWidth="1"/>
    <col min="7440" max="7440" width="1.54296875" customWidth="1"/>
    <col min="7441" max="7441" width="9.54296875" customWidth="1"/>
    <col min="7442" max="7442" width="10.6328125" customWidth="1"/>
    <col min="7443" max="7443" width="10.08984375" customWidth="1"/>
    <col min="7681" max="7681" width="8.90625" customWidth="1"/>
    <col min="7682" max="7682" width="6.453125" customWidth="1"/>
    <col min="7683" max="7683" width="0" hidden="1" customWidth="1"/>
    <col min="7684" max="7684" width="16.54296875" customWidth="1"/>
    <col min="7685" max="7685" width="4.54296875" customWidth="1"/>
    <col min="7686" max="7686" width="7.54296875" customWidth="1"/>
    <col min="7687" max="7687" width="1.54296875" customWidth="1"/>
    <col min="7688" max="7689" width="9.54296875" customWidth="1"/>
    <col min="7690" max="7690" width="1.54296875" customWidth="1"/>
    <col min="7691" max="7692" width="9.54296875" customWidth="1"/>
    <col min="7693" max="7693" width="1.54296875" customWidth="1"/>
    <col min="7694" max="7695" width="9.54296875" customWidth="1"/>
    <col min="7696" max="7696" width="1.54296875" customWidth="1"/>
    <col min="7697" max="7697" width="9.54296875" customWidth="1"/>
    <col min="7698" max="7698" width="10.6328125" customWidth="1"/>
    <col min="7699" max="7699" width="10.08984375" customWidth="1"/>
    <col min="7937" max="7937" width="8.90625" customWidth="1"/>
    <col min="7938" max="7938" width="6.453125" customWidth="1"/>
    <col min="7939" max="7939" width="0" hidden="1" customWidth="1"/>
    <col min="7940" max="7940" width="16.54296875" customWidth="1"/>
    <col min="7941" max="7941" width="4.54296875" customWidth="1"/>
    <col min="7942" max="7942" width="7.54296875" customWidth="1"/>
    <col min="7943" max="7943" width="1.54296875" customWidth="1"/>
    <col min="7944" max="7945" width="9.54296875" customWidth="1"/>
    <col min="7946" max="7946" width="1.54296875" customWidth="1"/>
    <col min="7947" max="7948" width="9.54296875" customWidth="1"/>
    <col min="7949" max="7949" width="1.54296875" customWidth="1"/>
    <col min="7950" max="7951" width="9.54296875" customWidth="1"/>
    <col min="7952" max="7952" width="1.54296875" customWidth="1"/>
    <col min="7953" max="7953" width="9.54296875" customWidth="1"/>
    <col min="7954" max="7954" width="10.6328125" customWidth="1"/>
    <col min="7955" max="7955" width="10.08984375" customWidth="1"/>
    <col min="8193" max="8193" width="8.90625" customWidth="1"/>
    <col min="8194" max="8194" width="6.453125" customWidth="1"/>
    <col min="8195" max="8195" width="0" hidden="1" customWidth="1"/>
    <col min="8196" max="8196" width="16.54296875" customWidth="1"/>
    <col min="8197" max="8197" width="4.54296875" customWidth="1"/>
    <col min="8198" max="8198" width="7.54296875" customWidth="1"/>
    <col min="8199" max="8199" width="1.54296875" customWidth="1"/>
    <col min="8200" max="8201" width="9.54296875" customWidth="1"/>
    <col min="8202" max="8202" width="1.54296875" customWidth="1"/>
    <col min="8203" max="8204" width="9.54296875" customWidth="1"/>
    <col min="8205" max="8205" width="1.54296875" customWidth="1"/>
    <col min="8206" max="8207" width="9.54296875" customWidth="1"/>
    <col min="8208" max="8208" width="1.54296875" customWidth="1"/>
    <col min="8209" max="8209" width="9.54296875" customWidth="1"/>
    <col min="8210" max="8210" width="10.6328125" customWidth="1"/>
    <col min="8211" max="8211" width="10.08984375" customWidth="1"/>
    <col min="8449" max="8449" width="8.90625" customWidth="1"/>
    <col min="8450" max="8450" width="6.453125" customWidth="1"/>
    <col min="8451" max="8451" width="0" hidden="1" customWidth="1"/>
    <col min="8452" max="8452" width="16.54296875" customWidth="1"/>
    <col min="8453" max="8453" width="4.54296875" customWidth="1"/>
    <col min="8454" max="8454" width="7.54296875" customWidth="1"/>
    <col min="8455" max="8455" width="1.54296875" customWidth="1"/>
    <col min="8456" max="8457" width="9.54296875" customWidth="1"/>
    <col min="8458" max="8458" width="1.54296875" customWidth="1"/>
    <col min="8459" max="8460" width="9.54296875" customWidth="1"/>
    <col min="8461" max="8461" width="1.54296875" customWidth="1"/>
    <col min="8462" max="8463" width="9.54296875" customWidth="1"/>
    <col min="8464" max="8464" width="1.54296875" customWidth="1"/>
    <col min="8465" max="8465" width="9.54296875" customWidth="1"/>
    <col min="8466" max="8466" width="10.6328125" customWidth="1"/>
    <col min="8467" max="8467" width="10.08984375" customWidth="1"/>
    <col min="8705" max="8705" width="8.90625" customWidth="1"/>
    <col min="8706" max="8706" width="6.453125" customWidth="1"/>
    <col min="8707" max="8707" width="0" hidden="1" customWidth="1"/>
    <col min="8708" max="8708" width="16.54296875" customWidth="1"/>
    <col min="8709" max="8709" width="4.54296875" customWidth="1"/>
    <col min="8710" max="8710" width="7.54296875" customWidth="1"/>
    <col min="8711" max="8711" width="1.54296875" customWidth="1"/>
    <col min="8712" max="8713" width="9.54296875" customWidth="1"/>
    <col min="8714" max="8714" width="1.54296875" customWidth="1"/>
    <col min="8715" max="8716" width="9.54296875" customWidth="1"/>
    <col min="8717" max="8717" width="1.54296875" customWidth="1"/>
    <col min="8718" max="8719" width="9.54296875" customWidth="1"/>
    <col min="8720" max="8720" width="1.54296875" customWidth="1"/>
    <col min="8721" max="8721" width="9.54296875" customWidth="1"/>
    <col min="8722" max="8722" width="10.6328125" customWidth="1"/>
    <col min="8723" max="8723" width="10.08984375" customWidth="1"/>
    <col min="8961" max="8961" width="8.90625" customWidth="1"/>
    <col min="8962" max="8962" width="6.453125" customWidth="1"/>
    <col min="8963" max="8963" width="0" hidden="1" customWidth="1"/>
    <col min="8964" max="8964" width="16.54296875" customWidth="1"/>
    <col min="8965" max="8965" width="4.54296875" customWidth="1"/>
    <col min="8966" max="8966" width="7.54296875" customWidth="1"/>
    <col min="8967" max="8967" width="1.54296875" customWidth="1"/>
    <col min="8968" max="8969" width="9.54296875" customWidth="1"/>
    <col min="8970" max="8970" width="1.54296875" customWidth="1"/>
    <col min="8971" max="8972" width="9.54296875" customWidth="1"/>
    <col min="8973" max="8973" width="1.54296875" customWidth="1"/>
    <col min="8974" max="8975" width="9.54296875" customWidth="1"/>
    <col min="8976" max="8976" width="1.54296875" customWidth="1"/>
    <col min="8977" max="8977" width="9.54296875" customWidth="1"/>
    <col min="8978" max="8978" width="10.6328125" customWidth="1"/>
    <col min="8979" max="8979" width="10.08984375" customWidth="1"/>
    <col min="9217" max="9217" width="8.90625" customWidth="1"/>
    <col min="9218" max="9218" width="6.453125" customWidth="1"/>
    <col min="9219" max="9219" width="0" hidden="1" customWidth="1"/>
    <col min="9220" max="9220" width="16.54296875" customWidth="1"/>
    <col min="9221" max="9221" width="4.54296875" customWidth="1"/>
    <col min="9222" max="9222" width="7.54296875" customWidth="1"/>
    <col min="9223" max="9223" width="1.54296875" customWidth="1"/>
    <col min="9224" max="9225" width="9.54296875" customWidth="1"/>
    <col min="9226" max="9226" width="1.54296875" customWidth="1"/>
    <col min="9227" max="9228" width="9.54296875" customWidth="1"/>
    <col min="9229" max="9229" width="1.54296875" customWidth="1"/>
    <col min="9230" max="9231" width="9.54296875" customWidth="1"/>
    <col min="9232" max="9232" width="1.54296875" customWidth="1"/>
    <col min="9233" max="9233" width="9.54296875" customWidth="1"/>
    <col min="9234" max="9234" width="10.6328125" customWidth="1"/>
    <col min="9235" max="9235" width="10.08984375" customWidth="1"/>
    <col min="9473" max="9473" width="8.90625" customWidth="1"/>
    <col min="9474" max="9474" width="6.453125" customWidth="1"/>
    <col min="9475" max="9475" width="0" hidden="1" customWidth="1"/>
    <col min="9476" max="9476" width="16.54296875" customWidth="1"/>
    <col min="9477" max="9477" width="4.54296875" customWidth="1"/>
    <col min="9478" max="9478" width="7.54296875" customWidth="1"/>
    <col min="9479" max="9479" width="1.54296875" customWidth="1"/>
    <col min="9480" max="9481" width="9.54296875" customWidth="1"/>
    <col min="9482" max="9482" width="1.54296875" customWidth="1"/>
    <col min="9483" max="9484" width="9.54296875" customWidth="1"/>
    <col min="9485" max="9485" width="1.54296875" customWidth="1"/>
    <col min="9486" max="9487" width="9.54296875" customWidth="1"/>
    <col min="9488" max="9488" width="1.54296875" customWidth="1"/>
    <col min="9489" max="9489" width="9.54296875" customWidth="1"/>
    <col min="9490" max="9490" width="10.6328125" customWidth="1"/>
    <col min="9491" max="9491" width="10.08984375" customWidth="1"/>
    <col min="9729" max="9729" width="8.90625" customWidth="1"/>
    <col min="9730" max="9730" width="6.453125" customWidth="1"/>
    <col min="9731" max="9731" width="0" hidden="1" customWidth="1"/>
    <col min="9732" max="9732" width="16.54296875" customWidth="1"/>
    <col min="9733" max="9733" width="4.54296875" customWidth="1"/>
    <col min="9734" max="9734" width="7.54296875" customWidth="1"/>
    <col min="9735" max="9735" width="1.54296875" customWidth="1"/>
    <col min="9736" max="9737" width="9.54296875" customWidth="1"/>
    <col min="9738" max="9738" width="1.54296875" customWidth="1"/>
    <col min="9739" max="9740" width="9.54296875" customWidth="1"/>
    <col min="9741" max="9741" width="1.54296875" customWidth="1"/>
    <col min="9742" max="9743" width="9.54296875" customWidth="1"/>
    <col min="9744" max="9744" width="1.54296875" customWidth="1"/>
    <col min="9745" max="9745" width="9.54296875" customWidth="1"/>
    <col min="9746" max="9746" width="10.6328125" customWidth="1"/>
    <col min="9747" max="9747" width="10.08984375" customWidth="1"/>
    <col min="9985" max="9985" width="8.90625" customWidth="1"/>
    <col min="9986" max="9986" width="6.453125" customWidth="1"/>
    <col min="9987" max="9987" width="0" hidden="1" customWidth="1"/>
    <col min="9988" max="9988" width="16.54296875" customWidth="1"/>
    <col min="9989" max="9989" width="4.54296875" customWidth="1"/>
    <col min="9990" max="9990" width="7.54296875" customWidth="1"/>
    <col min="9991" max="9991" width="1.54296875" customWidth="1"/>
    <col min="9992" max="9993" width="9.54296875" customWidth="1"/>
    <col min="9994" max="9994" width="1.54296875" customWidth="1"/>
    <col min="9995" max="9996" width="9.54296875" customWidth="1"/>
    <col min="9997" max="9997" width="1.54296875" customWidth="1"/>
    <col min="9998" max="9999" width="9.54296875" customWidth="1"/>
    <col min="10000" max="10000" width="1.54296875" customWidth="1"/>
    <col min="10001" max="10001" width="9.54296875" customWidth="1"/>
    <col min="10002" max="10002" width="10.6328125" customWidth="1"/>
    <col min="10003" max="10003" width="10.08984375" customWidth="1"/>
    <col min="10241" max="10241" width="8.90625" customWidth="1"/>
    <col min="10242" max="10242" width="6.453125" customWidth="1"/>
    <col min="10243" max="10243" width="0" hidden="1" customWidth="1"/>
    <col min="10244" max="10244" width="16.54296875" customWidth="1"/>
    <col min="10245" max="10245" width="4.54296875" customWidth="1"/>
    <col min="10246" max="10246" width="7.54296875" customWidth="1"/>
    <col min="10247" max="10247" width="1.54296875" customWidth="1"/>
    <col min="10248" max="10249" width="9.54296875" customWidth="1"/>
    <col min="10250" max="10250" width="1.54296875" customWidth="1"/>
    <col min="10251" max="10252" width="9.54296875" customWidth="1"/>
    <col min="10253" max="10253" width="1.54296875" customWidth="1"/>
    <col min="10254" max="10255" width="9.54296875" customWidth="1"/>
    <col min="10256" max="10256" width="1.54296875" customWidth="1"/>
    <col min="10257" max="10257" width="9.54296875" customWidth="1"/>
    <col min="10258" max="10258" width="10.6328125" customWidth="1"/>
    <col min="10259" max="10259" width="10.08984375" customWidth="1"/>
    <col min="10497" max="10497" width="8.90625" customWidth="1"/>
    <col min="10498" max="10498" width="6.453125" customWidth="1"/>
    <col min="10499" max="10499" width="0" hidden="1" customWidth="1"/>
    <col min="10500" max="10500" width="16.54296875" customWidth="1"/>
    <col min="10501" max="10501" width="4.54296875" customWidth="1"/>
    <col min="10502" max="10502" width="7.54296875" customWidth="1"/>
    <col min="10503" max="10503" width="1.54296875" customWidth="1"/>
    <col min="10504" max="10505" width="9.54296875" customWidth="1"/>
    <col min="10506" max="10506" width="1.54296875" customWidth="1"/>
    <col min="10507" max="10508" width="9.54296875" customWidth="1"/>
    <col min="10509" max="10509" width="1.54296875" customWidth="1"/>
    <col min="10510" max="10511" width="9.54296875" customWidth="1"/>
    <col min="10512" max="10512" width="1.54296875" customWidth="1"/>
    <col min="10513" max="10513" width="9.54296875" customWidth="1"/>
    <col min="10514" max="10514" width="10.6328125" customWidth="1"/>
    <col min="10515" max="10515" width="10.08984375" customWidth="1"/>
    <col min="10753" max="10753" width="8.90625" customWidth="1"/>
    <col min="10754" max="10754" width="6.453125" customWidth="1"/>
    <col min="10755" max="10755" width="0" hidden="1" customWidth="1"/>
    <col min="10756" max="10756" width="16.54296875" customWidth="1"/>
    <col min="10757" max="10757" width="4.54296875" customWidth="1"/>
    <col min="10758" max="10758" width="7.54296875" customWidth="1"/>
    <col min="10759" max="10759" width="1.54296875" customWidth="1"/>
    <col min="10760" max="10761" width="9.54296875" customWidth="1"/>
    <col min="10762" max="10762" width="1.54296875" customWidth="1"/>
    <col min="10763" max="10764" width="9.54296875" customWidth="1"/>
    <col min="10765" max="10765" width="1.54296875" customWidth="1"/>
    <col min="10766" max="10767" width="9.54296875" customWidth="1"/>
    <col min="10768" max="10768" width="1.54296875" customWidth="1"/>
    <col min="10769" max="10769" width="9.54296875" customWidth="1"/>
    <col min="10770" max="10770" width="10.6328125" customWidth="1"/>
    <col min="10771" max="10771" width="10.08984375" customWidth="1"/>
    <col min="11009" max="11009" width="8.90625" customWidth="1"/>
    <col min="11010" max="11010" width="6.453125" customWidth="1"/>
    <col min="11011" max="11011" width="0" hidden="1" customWidth="1"/>
    <col min="11012" max="11012" width="16.54296875" customWidth="1"/>
    <col min="11013" max="11013" width="4.54296875" customWidth="1"/>
    <col min="11014" max="11014" width="7.54296875" customWidth="1"/>
    <col min="11015" max="11015" width="1.54296875" customWidth="1"/>
    <col min="11016" max="11017" width="9.54296875" customWidth="1"/>
    <col min="11018" max="11018" width="1.54296875" customWidth="1"/>
    <col min="11019" max="11020" width="9.54296875" customWidth="1"/>
    <col min="11021" max="11021" width="1.54296875" customWidth="1"/>
    <col min="11022" max="11023" width="9.54296875" customWidth="1"/>
    <col min="11024" max="11024" width="1.54296875" customWidth="1"/>
    <col min="11025" max="11025" width="9.54296875" customWidth="1"/>
    <col min="11026" max="11026" width="10.6328125" customWidth="1"/>
    <col min="11027" max="11027" width="10.08984375" customWidth="1"/>
    <col min="11265" max="11265" width="8.90625" customWidth="1"/>
    <col min="11266" max="11266" width="6.453125" customWidth="1"/>
    <col min="11267" max="11267" width="0" hidden="1" customWidth="1"/>
    <col min="11268" max="11268" width="16.54296875" customWidth="1"/>
    <col min="11269" max="11269" width="4.54296875" customWidth="1"/>
    <col min="11270" max="11270" width="7.54296875" customWidth="1"/>
    <col min="11271" max="11271" width="1.54296875" customWidth="1"/>
    <col min="11272" max="11273" width="9.54296875" customWidth="1"/>
    <col min="11274" max="11274" width="1.54296875" customWidth="1"/>
    <col min="11275" max="11276" width="9.54296875" customWidth="1"/>
    <col min="11277" max="11277" width="1.54296875" customWidth="1"/>
    <col min="11278" max="11279" width="9.54296875" customWidth="1"/>
    <col min="11280" max="11280" width="1.54296875" customWidth="1"/>
    <col min="11281" max="11281" width="9.54296875" customWidth="1"/>
    <col min="11282" max="11282" width="10.6328125" customWidth="1"/>
    <col min="11283" max="11283" width="10.08984375" customWidth="1"/>
    <col min="11521" max="11521" width="8.90625" customWidth="1"/>
    <col min="11522" max="11522" width="6.453125" customWidth="1"/>
    <col min="11523" max="11523" width="0" hidden="1" customWidth="1"/>
    <col min="11524" max="11524" width="16.54296875" customWidth="1"/>
    <col min="11525" max="11525" width="4.54296875" customWidth="1"/>
    <col min="11526" max="11526" width="7.54296875" customWidth="1"/>
    <col min="11527" max="11527" width="1.54296875" customWidth="1"/>
    <col min="11528" max="11529" width="9.54296875" customWidth="1"/>
    <col min="11530" max="11530" width="1.54296875" customWidth="1"/>
    <col min="11531" max="11532" width="9.54296875" customWidth="1"/>
    <col min="11533" max="11533" width="1.54296875" customWidth="1"/>
    <col min="11534" max="11535" width="9.54296875" customWidth="1"/>
    <col min="11536" max="11536" width="1.54296875" customWidth="1"/>
    <col min="11537" max="11537" width="9.54296875" customWidth="1"/>
    <col min="11538" max="11538" width="10.6328125" customWidth="1"/>
    <col min="11539" max="11539" width="10.08984375" customWidth="1"/>
    <col min="11777" max="11777" width="8.90625" customWidth="1"/>
    <col min="11778" max="11778" width="6.453125" customWidth="1"/>
    <col min="11779" max="11779" width="0" hidden="1" customWidth="1"/>
    <col min="11780" max="11780" width="16.54296875" customWidth="1"/>
    <col min="11781" max="11781" width="4.54296875" customWidth="1"/>
    <col min="11782" max="11782" width="7.54296875" customWidth="1"/>
    <col min="11783" max="11783" width="1.54296875" customWidth="1"/>
    <col min="11784" max="11785" width="9.54296875" customWidth="1"/>
    <col min="11786" max="11786" width="1.54296875" customWidth="1"/>
    <col min="11787" max="11788" width="9.54296875" customWidth="1"/>
    <col min="11789" max="11789" width="1.54296875" customWidth="1"/>
    <col min="11790" max="11791" width="9.54296875" customWidth="1"/>
    <col min="11792" max="11792" width="1.54296875" customWidth="1"/>
    <col min="11793" max="11793" width="9.54296875" customWidth="1"/>
    <col min="11794" max="11794" width="10.6328125" customWidth="1"/>
    <col min="11795" max="11795" width="10.08984375" customWidth="1"/>
    <col min="12033" max="12033" width="8.90625" customWidth="1"/>
    <col min="12034" max="12034" width="6.453125" customWidth="1"/>
    <col min="12035" max="12035" width="0" hidden="1" customWidth="1"/>
    <col min="12036" max="12036" width="16.54296875" customWidth="1"/>
    <col min="12037" max="12037" width="4.54296875" customWidth="1"/>
    <col min="12038" max="12038" width="7.54296875" customWidth="1"/>
    <col min="12039" max="12039" width="1.54296875" customWidth="1"/>
    <col min="12040" max="12041" width="9.54296875" customWidth="1"/>
    <col min="12042" max="12042" width="1.54296875" customWidth="1"/>
    <col min="12043" max="12044" width="9.54296875" customWidth="1"/>
    <col min="12045" max="12045" width="1.54296875" customWidth="1"/>
    <col min="12046" max="12047" width="9.54296875" customWidth="1"/>
    <col min="12048" max="12048" width="1.54296875" customWidth="1"/>
    <col min="12049" max="12049" width="9.54296875" customWidth="1"/>
    <col min="12050" max="12050" width="10.6328125" customWidth="1"/>
    <col min="12051" max="12051" width="10.08984375" customWidth="1"/>
    <col min="12289" max="12289" width="8.90625" customWidth="1"/>
    <col min="12290" max="12290" width="6.453125" customWidth="1"/>
    <col min="12291" max="12291" width="0" hidden="1" customWidth="1"/>
    <col min="12292" max="12292" width="16.54296875" customWidth="1"/>
    <col min="12293" max="12293" width="4.54296875" customWidth="1"/>
    <col min="12294" max="12294" width="7.54296875" customWidth="1"/>
    <col min="12295" max="12295" width="1.54296875" customWidth="1"/>
    <col min="12296" max="12297" width="9.54296875" customWidth="1"/>
    <col min="12298" max="12298" width="1.54296875" customWidth="1"/>
    <col min="12299" max="12300" width="9.54296875" customWidth="1"/>
    <col min="12301" max="12301" width="1.54296875" customWidth="1"/>
    <col min="12302" max="12303" width="9.54296875" customWidth="1"/>
    <col min="12304" max="12304" width="1.54296875" customWidth="1"/>
    <col min="12305" max="12305" width="9.54296875" customWidth="1"/>
    <col min="12306" max="12306" width="10.6328125" customWidth="1"/>
    <col min="12307" max="12307" width="10.08984375" customWidth="1"/>
    <col min="12545" max="12545" width="8.90625" customWidth="1"/>
    <col min="12546" max="12546" width="6.453125" customWidth="1"/>
    <col min="12547" max="12547" width="0" hidden="1" customWidth="1"/>
    <col min="12548" max="12548" width="16.54296875" customWidth="1"/>
    <col min="12549" max="12549" width="4.54296875" customWidth="1"/>
    <col min="12550" max="12550" width="7.54296875" customWidth="1"/>
    <col min="12551" max="12551" width="1.54296875" customWidth="1"/>
    <col min="12552" max="12553" width="9.54296875" customWidth="1"/>
    <col min="12554" max="12554" width="1.54296875" customWidth="1"/>
    <col min="12555" max="12556" width="9.54296875" customWidth="1"/>
    <col min="12557" max="12557" width="1.54296875" customWidth="1"/>
    <col min="12558" max="12559" width="9.54296875" customWidth="1"/>
    <col min="12560" max="12560" width="1.54296875" customWidth="1"/>
    <col min="12561" max="12561" width="9.54296875" customWidth="1"/>
    <col min="12562" max="12562" width="10.6328125" customWidth="1"/>
    <col min="12563" max="12563" width="10.08984375" customWidth="1"/>
    <col min="12801" max="12801" width="8.90625" customWidth="1"/>
    <col min="12802" max="12802" width="6.453125" customWidth="1"/>
    <col min="12803" max="12803" width="0" hidden="1" customWidth="1"/>
    <col min="12804" max="12804" width="16.54296875" customWidth="1"/>
    <col min="12805" max="12805" width="4.54296875" customWidth="1"/>
    <col min="12806" max="12806" width="7.54296875" customWidth="1"/>
    <col min="12807" max="12807" width="1.54296875" customWidth="1"/>
    <col min="12808" max="12809" width="9.54296875" customWidth="1"/>
    <col min="12810" max="12810" width="1.54296875" customWidth="1"/>
    <col min="12811" max="12812" width="9.54296875" customWidth="1"/>
    <col min="12813" max="12813" width="1.54296875" customWidth="1"/>
    <col min="12814" max="12815" width="9.54296875" customWidth="1"/>
    <col min="12816" max="12816" width="1.54296875" customWidth="1"/>
    <col min="12817" max="12817" width="9.54296875" customWidth="1"/>
    <col min="12818" max="12818" width="10.6328125" customWidth="1"/>
    <col min="12819" max="12819" width="10.08984375" customWidth="1"/>
    <col min="13057" max="13057" width="8.90625" customWidth="1"/>
    <col min="13058" max="13058" width="6.453125" customWidth="1"/>
    <col min="13059" max="13059" width="0" hidden="1" customWidth="1"/>
    <col min="13060" max="13060" width="16.54296875" customWidth="1"/>
    <col min="13061" max="13061" width="4.54296875" customWidth="1"/>
    <col min="13062" max="13062" width="7.54296875" customWidth="1"/>
    <col min="13063" max="13063" width="1.54296875" customWidth="1"/>
    <col min="13064" max="13065" width="9.54296875" customWidth="1"/>
    <col min="13066" max="13066" width="1.54296875" customWidth="1"/>
    <col min="13067" max="13068" width="9.54296875" customWidth="1"/>
    <col min="13069" max="13069" width="1.54296875" customWidth="1"/>
    <col min="13070" max="13071" width="9.54296875" customWidth="1"/>
    <col min="13072" max="13072" width="1.54296875" customWidth="1"/>
    <col min="13073" max="13073" width="9.54296875" customWidth="1"/>
    <col min="13074" max="13074" width="10.6328125" customWidth="1"/>
    <col min="13075" max="13075" width="10.08984375" customWidth="1"/>
    <col min="13313" max="13313" width="8.90625" customWidth="1"/>
    <col min="13314" max="13314" width="6.453125" customWidth="1"/>
    <col min="13315" max="13315" width="0" hidden="1" customWidth="1"/>
    <col min="13316" max="13316" width="16.54296875" customWidth="1"/>
    <col min="13317" max="13317" width="4.54296875" customWidth="1"/>
    <col min="13318" max="13318" width="7.54296875" customWidth="1"/>
    <col min="13319" max="13319" width="1.54296875" customWidth="1"/>
    <col min="13320" max="13321" width="9.54296875" customWidth="1"/>
    <col min="13322" max="13322" width="1.54296875" customWidth="1"/>
    <col min="13323" max="13324" width="9.54296875" customWidth="1"/>
    <col min="13325" max="13325" width="1.54296875" customWidth="1"/>
    <col min="13326" max="13327" width="9.54296875" customWidth="1"/>
    <col min="13328" max="13328" width="1.54296875" customWidth="1"/>
    <col min="13329" max="13329" width="9.54296875" customWidth="1"/>
    <col min="13330" max="13330" width="10.6328125" customWidth="1"/>
    <col min="13331" max="13331" width="10.08984375" customWidth="1"/>
    <col min="13569" max="13569" width="8.90625" customWidth="1"/>
    <col min="13570" max="13570" width="6.453125" customWidth="1"/>
    <col min="13571" max="13571" width="0" hidden="1" customWidth="1"/>
    <col min="13572" max="13572" width="16.54296875" customWidth="1"/>
    <col min="13573" max="13573" width="4.54296875" customWidth="1"/>
    <col min="13574" max="13574" width="7.54296875" customWidth="1"/>
    <col min="13575" max="13575" width="1.54296875" customWidth="1"/>
    <col min="13576" max="13577" width="9.54296875" customWidth="1"/>
    <col min="13578" max="13578" width="1.54296875" customWidth="1"/>
    <col min="13579" max="13580" width="9.54296875" customWidth="1"/>
    <col min="13581" max="13581" width="1.54296875" customWidth="1"/>
    <col min="13582" max="13583" width="9.54296875" customWidth="1"/>
    <col min="13584" max="13584" width="1.54296875" customWidth="1"/>
    <col min="13585" max="13585" width="9.54296875" customWidth="1"/>
    <col min="13586" max="13586" width="10.6328125" customWidth="1"/>
    <col min="13587" max="13587" width="10.08984375" customWidth="1"/>
    <col min="13825" max="13825" width="8.90625" customWidth="1"/>
    <col min="13826" max="13826" width="6.453125" customWidth="1"/>
    <col min="13827" max="13827" width="0" hidden="1" customWidth="1"/>
    <col min="13828" max="13828" width="16.54296875" customWidth="1"/>
    <col min="13829" max="13829" width="4.54296875" customWidth="1"/>
    <col min="13830" max="13830" width="7.54296875" customWidth="1"/>
    <col min="13831" max="13831" width="1.54296875" customWidth="1"/>
    <col min="13832" max="13833" width="9.54296875" customWidth="1"/>
    <col min="13834" max="13834" width="1.54296875" customWidth="1"/>
    <col min="13835" max="13836" width="9.54296875" customWidth="1"/>
    <col min="13837" max="13837" width="1.54296875" customWidth="1"/>
    <col min="13838" max="13839" width="9.54296875" customWidth="1"/>
    <col min="13840" max="13840" width="1.54296875" customWidth="1"/>
    <col min="13841" max="13841" width="9.54296875" customWidth="1"/>
    <col min="13842" max="13842" width="10.6328125" customWidth="1"/>
    <col min="13843" max="13843" width="10.08984375" customWidth="1"/>
    <col min="14081" max="14081" width="8.90625" customWidth="1"/>
    <col min="14082" max="14082" width="6.453125" customWidth="1"/>
    <col min="14083" max="14083" width="0" hidden="1" customWidth="1"/>
    <col min="14084" max="14084" width="16.54296875" customWidth="1"/>
    <col min="14085" max="14085" width="4.54296875" customWidth="1"/>
    <col min="14086" max="14086" width="7.54296875" customWidth="1"/>
    <col min="14087" max="14087" width="1.54296875" customWidth="1"/>
    <col min="14088" max="14089" width="9.54296875" customWidth="1"/>
    <col min="14090" max="14090" width="1.54296875" customWidth="1"/>
    <col min="14091" max="14092" width="9.54296875" customWidth="1"/>
    <col min="14093" max="14093" width="1.54296875" customWidth="1"/>
    <col min="14094" max="14095" width="9.54296875" customWidth="1"/>
    <col min="14096" max="14096" width="1.54296875" customWidth="1"/>
    <col min="14097" max="14097" width="9.54296875" customWidth="1"/>
    <col min="14098" max="14098" width="10.6328125" customWidth="1"/>
    <col min="14099" max="14099" width="10.08984375" customWidth="1"/>
    <col min="14337" max="14337" width="8.90625" customWidth="1"/>
    <col min="14338" max="14338" width="6.453125" customWidth="1"/>
    <col min="14339" max="14339" width="0" hidden="1" customWidth="1"/>
    <col min="14340" max="14340" width="16.54296875" customWidth="1"/>
    <col min="14341" max="14341" width="4.54296875" customWidth="1"/>
    <col min="14342" max="14342" width="7.54296875" customWidth="1"/>
    <col min="14343" max="14343" width="1.54296875" customWidth="1"/>
    <col min="14344" max="14345" width="9.54296875" customWidth="1"/>
    <col min="14346" max="14346" width="1.54296875" customWidth="1"/>
    <col min="14347" max="14348" width="9.54296875" customWidth="1"/>
    <col min="14349" max="14349" width="1.54296875" customWidth="1"/>
    <col min="14350" max="14351" width="9.54296875" customWidth="1"/>
    <col min="14352" max="14352" width="1.54296875" customWidth="1"/>
    <col min="14353" max="14353" width="9.54296875" customWidth="1"/>
    <col min="14354" max="14354" width="10.6328125" customWidth="1"/>
    <col min="14355" max="14355" width="10.08984375" customWidth="1"/>
    <col min="14593" max="14593" width="8.90625" customWidth="1"/>
    <col min="14594" max="14594" width="6.453125" customWidth="1"/>
    <col min="14595" max="14595" width="0" hidden="1" customWidth="1"/>
    <col min="14596" max="14596" width="16.54296875" customWidth="1"/>
    <col min="14597" max="14597" width="4.54296875" customWidth="1"/>
    <col min="14598" max="14598" width="7.54296875" customWidth="1"/>
    <col min="14599" max="14599" width="1.54296875" customWidth="1"/>
    <col min="14600" max="14601" width="9.54296875" customWidth="1"/>
    <col min="14602" max="14602" width="1.54296875" customWidth="1"/>
    <col min="14603" max="14604" width="9.54296875" customWidth="1"/>
    <col min="14605" max="14605" width="1.54296875" customWidth="1"/>
    <col min="14606" max="14607" width="9.54296875" customWidth="1"/>
    <col min="14608" max="14608" width="1.54296875" customWidth="1"/>
    <col min="14609" max="14609" width="9.54296875" customWidth="1"/>
    <col min="14610" max="14610" width="10.6328125" customWidth="1"/>
    <col min="14611" max="14611" width="10.08984375" customWidth="1"/>
    <col min="14849" max="14849" width="8.90625" customWidth="1"/>
    <col min="14850" max="14850" width="6.453125" customWidth="1"/>
    <col min="14851" max="14851" width="0" hidden="1" customWidth="1"/>
    <col min="14852" max="14852" width="16.54296875" customWidth="1"/>
    <col min="14853" max="14853" width="4.54296875" customWidth="1"/>
    <col min="14854" max="14854" width="7.54296875" customWidth="1"/>
    <col min="14855" max="14855" width="1.54296875" customWidth="1"/>
    <col min="14856" max="14857" width="9.54296875" customWidth="1"/>
    <col min="14858" max="14858" width="1.54296875" customWidth="1"/>
    <col min="14859" max="14860" width="9.54296875" customWidth="1"/>
    <col min="14861" max="14861" width="1.54296875" customWidth="1"/>
    <col min="14862" max="14863" width="9.54296875" customWidth="1"/>
    <col min="14864" max="14864" width="1.54296875" customWidth="1"/>
    <col min="14865" max="14865" width="9.54296875" customWidth="1"/>
    <col min="14866" max="14866" width="10.6328125" customWidth="1"/>
    <col min="14867" max="14867" width="10.08984375" customWidth="1"/>
    <col min="15105" max="15105" width="8.90625" customWidth="1"/>
    <col min="15106" max="15106" width="6.453125" customWidth="1"/>
    <col min="15107" max="15107" width="0" hidden="1" customWidth="1"/>
    <col min="15108" max="15108" width="16.54296875" customWidth="1"/>
    <col min="15109" max="15109" width="4.54296875" customWidth="1"/>
    <col min="15110" max="15110" width="7.54296875" customWidth="1"/>
    <col min="15111" max="15111" width="1.54296875" customWidth="1"/>
    <col min="15112" max="15113" width="9.54296875" customWidth="1"/>
    <col min="15114" max="15114" width="1.54296875" customWidth="1"/>
    <col min="15115" max="15116" width="9.54296875" customWidth="1"/>
    <col min="15117" max="15117" width="1.54296875" customWidth="1"/>
    <col min="15118" max="15119" width="9.54296875" customWidth="1"/>
    <col min="15120" max="15120" width="1.54296875" customWidth="1"/>
    <col min="15121" max="15121" width="9.54296875" customWidth="1"/>
    <col min="15122" max="15122" width="10.6328125" customWidth="1"/>
    <col min="15123" max="15123" width="10.08984375" customWidth="1"/>
    <col min="15361" max="15361" width="8.90625" customWidth="1"/>
    <col min="15362" max="15362" width="6.453125" customWidth="1"/>
    <col min="15363" max="15363" width="0" hidden="1" customWidth="1"/>
    <col min="15364" max="15364" width="16.54296875" customWidth="1"/>
    <col min="15365" max="15365" width="4.54296875" customWidth="1"/>
    <col min="15366" max="15366" width="7.54296875" customWidth="1"/>
    <col min="15367" max="15367" width="1.54296875" customWidth="1"/>
    <col min="15368" max="15369" width="9.54296875" customWidth="1"/>
    <col min="15370" max="15370" width="1.54296875" customWidth="1"/>
    <col min="15371" max="15372" width="9.54296875" customWidth="1"/>
    <col min="15373" max="15373" width="1.54296875" customWidth="1"/>
    <col min="15374" max="15375" width="9.54296875" customWidth="1"/>
    <col min="15376" max="15376" width="1.54296875" customWidth="1"/>
    <col min="15377" max="15377" width="9.54296875" customWidth="1"/>
    <col min="15378" max="15378" width="10.6328125" customWidth="1"/>
    <col min="15379" max="15379" width="10.08984375" customWidth="1"/>
    <col min="15617" max="15617" width="8.90625" customWidth="1"/>
    <col min="15618" max="15618" width="6.453125" customWidth="1"/>
    <col min="15619" max="15619" width="0" hidden="1" customWidth="1"/>
    <col min="15620" max="15620" width="16.54296875" customWidth="1"/>
    <col min="15621" max="15621" width="4.54296875" customWidth="1"/>
    <col min="15622" max="15622" width="7.54296875" customWidth="1"/>
    <col min="15623" max="15623" width="1.54296875" customWidth="1"/>
    <col min="15624" max="15625" width="9.54296875" customWidth="1"/>
    <col min="15626" max="15626" width="1.54296875" customWidth="1"/>
    <col min="15627" max="15628" width="9.54296875" customWidth="1"/>
    <col min="15629" max="15629" width="1.54296875" customWidth="1"/>
    <col min="15630" max="15631" width="9.54296875" customWidth="1"/>
    <col min="15632" max="15632" width="1.54296875" customWidth="1"/>
    <col min="15633" max="15633" width="9.54296875" customWidth="1"/>
    <col min="15634" max="15634" width="10.6328125" customWidth="1"/>
    <col min="15635" max="15635" width="10.08984375" customWidth="1"/>
    <col min="15873" max="15873" width="8.90625" customWidth="1"/>
    <col min="15874" max="15874" width="6.453125" customWidth="1"/>
    <col min="15875" max="15875" width="0" hidden="1" customWidth="1"/>
    <col min="15876" max="15876" width="16.54296875" customWidth="1"/>
    <col min="15877" max="15877" width="4.54296875" customWidth="1"/>
    <col min="15878" max="15878" width="7.54296875" customWidth="1"/>
    <col min="15879" max="15879" width="1.54296875" customWidth="1"/>
    <col min="15880" max="15881" width="9.54296875" customWidth="1"/>
    <col min="15882" max="15882" width="1.54296875" customWidth="1"/>
    <col min="15883" max="15884" width="9.54296875" customWidth="1"/>
    <col min="15885" max="15885" width="1.54296875" customWidth="1"/>
    <col min="15886" max="15887" width="9.54296875" customWidth="1"/>
    <col min="15888" max="15888" width="1.54296875" customWidth="1"/>
    <col min="15889" max="15889" width="9.54296875" customWidth="1"/>
    <col min="15890" max="15890" width="10.6328125" customWidth="1"/>
    <col min="15891" max="15891" width="10.08984375" customWidth="1"/>
    <col min="16129" max="16129" width="8.90625" customWidth="1"/>
    <col min="16130" max="16130" width="6.453125" customWidth="1"/>
    <col min="16131" max="16131" width="0" hidden="1" customWidth="1"/>
    <col min="16132" max="16132" width="16.54296875" customWidth="1"/>
    <col min="16133" max="16133" width="4.54296875" customWidth="1"/>
    <col min="16134" max="16134" width="7.54296875" customWidth="1"/>
    <col min="16135" max="16135" width="1.54296875" customWidth="1"/>
    <col min="16136" max="16137" width="9.54296875" customWidth="1"/>
    <col min="16138" max="16138" width="1.54296875" customWidth="1"/>
    <col min="16139" max="16140" width="9.54296875" customWidth="1"/>
    <col min="16141" max="16141" width="1.54296875" customWidth="1"/>
    <col min="16142" max="16143" width="9.54296875" customWidth="1"/>
    <col min="16144" max="16144" width="1.54296875" customWidth="1"/>
    <col min="16145" max="16145" width="9.54296875" customWidth="1"/>
    <col min="16146" max="16146" width="10.6328125" customWidth="1"/>
    <col min="16147" max="16147" width="10.08984375" customWidth="1"/>
  </cols>
  <sheetData>
    <row r="1" spans="1:19" ht="25.5" customHeight="1" x14ac:dyDescent="0.35">
      <c r="A1" s="52"/>
      <c r="B1" s="53"/>
      <c r="C1" s="54"/>
      <c r="D1" s="716"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716"/>
      <c r="F1" s="716"/>
      <c r="G1" s="716"/>
      <c r="H1" s="716"/>
      <c r="I1" s="716"/>
      <c r="J1" s="716"/>
      <c r="K1" s="716"/>
      <c r="L1" s="716"/>
      <c r="M1" s="716"/>
      <c r="N1" s="716"/>
      <c r="O1" s="716"/>
      <c r="P1" s="716"/>
      <c r="Q1" s="716"/>
      <c r="R1" s="394"/>
      <c r="S1" s="52"/>
    </row>
    <row r="2" spans="1:19" s="59" customFormat="1" ht="15.5" x14ac:dyDescent="0.35">
      <c r="A2" s="56"/>
      <c r="B2" s="56"/>
      <c r="C2" s="57"/>
      <c r="D2" s="717" t="s">
        <v>224</v>
      </c>
      <c r="E2" s="717"/>
      <c r="F2" s="717"/>
      <c r="G2" s="717"/>
      <c r="H2" s="717"/>
      <c r="I2" s="717"/>
      <c r="J2" s="717"/>
      <c r="K2" s="717"/>
      <c r="L2" s="717"/>
      <c r="M2" s="717"/>
      <c r="N2" s="717"/>
      <c r="O2" s="717"/>
      <c r="P2" s="717"/>
      <c r="Q2" s="717"/>
      <c r="R2" s="58"/>
    </row>
    <row r="3" spans="1:19" s="59" customFormat="1" ht="8.4" customHeight="1" x14ac:dyDescent="0.35">
      <c r="C3" s="60"/>
      <c r="D3" s="453" t="s">
        <v>4</v>
      </c>
      <c r="E3" s="453"/>
      <c r="F3" s="453"/>
      <c r="G3" s="453"/>
      <c r="H3" s="453"/>
      <c r="I3" s="453"/>
      <c r="J3" s="453"/>
      <c r="K3" s="453"/>
      <c r="L3" s="453"/>
      <c r="M3" s="453"/>
      <c r="N3" s="453"/>
      <c r="O3" s="453"/>
      <c r="P3" s="453"/>
      <c r="Q3" s="453"/>
      <c r="R3" s="44"/>
    </row>
    <row r="4" spans="1:19" ht="11.25" customHeight="1" x14ac:dyDescent="0.35">
      <c r="A4" s="52"/>
      <c r="B4" s="52"/>
      <c r="C4" s="86"/>
      <c r="D4" s="718"/>
      <c r="E4" s="718"/>
      <c r="F4" s="718"/>
      <c r="G4" s="718"/>
      <c r="H4" s="718"/>
      <c r="I4" s="718"/>
      <c r="J4" s="718"/>
      <c r="K4" s="718"/>
      <c r="L4" s="718"/>
      <c r="M4" s="718"/>
      <c r="N4" s="718"/>
      <c r="O4" s="718"/>
      <c r="P4" s="718"/>
      <c r="Q4" s="718"/>
      <c r="R4" s="395"/>
      <c r="S4" s="52"/>
    </row>
    <row r="5" spans="1:19" ht="12" customHeight="1" x14ac:dyDescent="0.35">
      <c r="A5" s="52"/>
      <c r="B5" s="52"/>
      <c r="C5" s="213"/>
      <c r="D5" s="62"/>
      <c r="E5" s="62"/>
      <c r="F5" s="62"/>
      <c r="G5" s="52"/>
      <c r="H5" s="719" t="s">
        <v>5</v>
      </c>
      <c r="I5" s="719"/>
      <c r="J5" s="719"/>
      <c r="K5" s="719"/>
      <c r="L5" s="720" t="s">
        <v>34</v>
      </c>
      <c r="M5" s="720"/>
      <c r="N5" s="720"/>
      <c r="O5" s="396" t="s">
        <v>6</v>
      </c>
      <c r="P5" s="397"/>
      <c r="Q5" s="700" t="s">
        <v>275</v>
      </c>
      <c r="R5" s="700"/>
      <c r="S5" s="52"/>
    </row>
    <row r="6" spans="1:19" s="71" customFormat="1" ht="18" customHeight="1" x14ac:dyDescent="0.25">
      <c r="A6" s="496" t="s">
        <v>1</v>
      </c>
      <c r="B6" s="496"/>
      <c r="C6" s="66"/>
      <c r="D6" s="398" t="s">
        <v>276</v>
      </c>
      <c r="E6" s="197"/>
      <c r="F6" s="399"/>
      <c r="G6" s="400"/>
      <c r="H6" s="715" t="s">
        <v>2</v>
      </c>
      <c r="I6" s="715"/>
      <c r="J6" s="401"/>
      <c r="K6" s="498" t="s">
        <v>74</v>
      </c>
      <c r="L6" s="498"/>
      <c r="M6" s="68"/>
      <c r="N6" s="69"/>
      <c r="O6" s="198" t="s">
        <v>0</v>
      </c>
      <c r="P6" s="198"/>
      <c r="Q6" s="497" t="s">
        <v>39</v>
      </c>
      <c r="R6" s="497"/>
    </row>
    <row r="7" spans="1:19" s="59" customFormat="1" ht="13.4" customHeight="1" x14ac:dyDescent="0.35">
      <c r="A7" s="72"/>
      <c r="B7" s="72"/>
      <c r="C7" s="73"/>
      <c r="D7" s="74"/>
      <c r="E7" s="74"/>
      <c r="F7" s="75"/>
      <c r="G7" s="76"/>
      <c r="H7" s="77"/>
      <c r="I7" s="77"/>
      <c r="J7" s="77"/>
      <c r="K7" s="78"/>
      <c r="L7" s="78"/>
      <c r="M7" s="79"/>
      <c r="N7" s="80"/>
      <c r="O7" s="81"/>
      <c r="P7" s="81"/>
      <c r="Q7" s="79"/>
      <c r="R7" s="79"/>
    </row>
    <row r="8" spans="1:19" ht="10.5" customHeight="1" x14ac:dyDescent="0.35">
      <c r="A8" s="53"/>
      <c r="B8" s="53"/>
      <c r="C8" s="231"/>
      <c r="D8" s="83"/>
      <c r="E8" s="83"/>
      <c r="F8" s="491" t="s">
        <v>62</v>
      </c>
      <c r="G8" s="491"/>
      <c r="H8" s="491"/>
      <c r="I8" s="491" t="s">
        <v>51</v>
      </c>
      <c r="J8" s="491"/>
      <c r="K8" s="491"/>
      <c r="L8" s="491" t="s">
        <v>52</v>
      </c>
      <c r="M8" s="491"/>
      <c r="N8" s="491"/>
      <c r="O8" s="491" t="s">
        <v>53</v>
      </c>
      <c r="P8" s="491"/>
      <c r="Q8" s="491"/>
      <c r="R8" s="83"/>
      <c r="S8" s="52"/>
    </row>
    <row r="9" spans="1:19" ht="6" customHeight="1" x14ac:dyDescent="0.35">
      <c r="A9" s="589" t="s">
        <v>9</v>
      </c>
      <c r="B9" s="515" t="s">
        <v>55</v>
      </c>
      <c r="C9" s="518"/>
      <c r="D9" s="520" t="s">
        <v>10</v>
      </c>
      <c r="E9" s="500" t="s">
        <v>11</v>
      </c>
      <c r="F9" s="500" t="s">
        <v>12</v>
      </c>
      <c r="G9" s="84"/>
      <c r="H9" s="85"/>
      <c r="I9" s="86"/>
      <c r="J9" s="87"/>
      <c r="K9" s="86"/>
      <c r="L9" s="86"/>
      <c r="M9" s="88"/>
      <c r="N9" s="88"/>
      <c r="O9" s="88"/>
      <c r="P9" s="88"/>
      <c r="Q9" s="89"/>
      <c r="R9" s="88"/>
      <c r="S9" s="52"/>
    </row>
    <row r="10" spans="1:19" ht="9.75" customHeight="1" x14ac:dyDescent="0.35">
      <c r="A10" s="590"/>
      <c r="B10" s="517"/>
      <c r="C10" s="518"/>
      <c r="D10" s="520"/>
      <c r="E10" s="500"/>
      <c r="F10" s="500"/>
      <c r="G10" s="90"/>
      <c r="H10" s="91"/>
      <c r="I10" s="92"/>
      <c r="J10" s="93"/>
      <c r="K10" s="93"/>
      <c r="L10" s="93"/>
      <c r="M10" s="94"/>
      <c r="N10" s="95"/>
      <c r="O10" s="232"/>
      <c r="P10" s="94"/>
      <c r="Q10" s="95"/>
      <c r="R10" s="500"/>
      <c r="S10" s="52"/>
    </row>
    <row r="11" spans="1:19" s="102" customFormat="1" ht="9.75" customHeight="1" thickBot="1" x14ac:dyDescent="0.4">
      <c r="A11" s="590"/>
      <c r="B11" s="517"/>
      <c r="C11" s="519"/>
      <c r="D11" s="521"/>
      <c r="E11" s="522"/>
      <c r="F11" s="522"/>
      <c r="G11" s="90"/>
      <c r="H11" s="97"/>
      <c r="I11" s="98"/>
      <c r="J11" s="99"/>
      <c r="K11" s="99"/>
      <c r="L11" s="99"/>
      <c r="M11" s="100"/>
      <c r="N11" s="101"/>
      <c r="O11" s="233"/>
      <c r="P11" s="100"/>
      <c r="Q11" s="101"/>
      <c r="R11" s="714"/>
    </row>
    <row r="12" spans="1:19" s="102" customFormat="1" ht="15" customHeight="1" x14ac:dyDescent="0.25">
      <c r="A12" s="701">
        <v>1</v>
      </c>
      <c r="B12" s="501">
        <v>1</v>
      </c>
      <c r="C12" s="503"/>
      <c r="D12" s="104" t="s">
        <v>167</v>
      </c>
      <c r="E12" s="105" t="s">
        <v>114</v>
      </c>
      <c r="F12" s="106" t="s">
        <v>105</v>
      </c>
      <c r="G12" s="505" t="s">
        <v>167</v>
      </c>
      <c r="H12" s="506"/>
      <c r="I12" s="506"/>
      <c r="J12" s="107"/>
      <c r="K12" s="108"/>
      <c r="L12" s="108"/>
      <c r="M12" s="109"/>
      <c r="N12" s="109"/>
      <c r="O12" s="109"/>
      <c r="P12" s="110"/>
      <c r="Q12" s="109"/>
      <c r="R12" s="109"/>
    </row>
    <row r="13" spans="1:19" s="125" customFormat="1" ht="15" customHeight="1" x14ac:dyDescent="0.25">
      <c r="A13" s="688"/>
      <c r="B13" s="702"/>
      <c r="C13" s="584"/>
      <c r="D13" s="402" t="s">
        <v>89</v>
      </c>
      <c r="E13" s="403" t="s">
        <v>109</v>
      </c>
      <c r="F13" s="404" t="s">
        <v>105</v>
      </c>
      <c r="G13" s="703" t="s">
        <v>89</v>
      </c>
      <c r="H13" s="704"/>
      <c r="I13" s="704"/>
      <c r="J13" s="162"/>
      <c r="K13" s="121"/>
      <c r="L13" s="121"/>
      <c r="M13" s="176"/>
      <c r="N13" s="149"/>
      <c r="O13" s="149"/>
      <c r="P13" s="176"/>
      <c r="Q13" s="149"/>
      <c r="R13" s="149"/>
      <c r="S13" s="124"/>
    </row>
    <row r="14" spans="1:19" s="125" customFormat="1" ht="15" customHeight="1" x14ac:dyDescent="0.25">
      <c r="A14" s="677"/>
      <c r="B14" s="509">
        <v>2</v>
      </c>
      <c r="C14" s="510"/>
      <c r="D14" s="116" t="s">
        <v>85</v>
      </c>
      <c r="E14" s="117"/>
      <c r="F14" s="118"/>
      <c r="G14" s="119"/>
      <c r="H14" s="511"/>
      <c r="I14" s="512"/>
      <c r="J14" s="120"/>
      <c r="K14" s="121"/>
      <c r="L14" s="121"/>
      <c r="M14" s="176"/>
      <c r="N14" s="149"/>
      <c r="O14" s="149"/>
      <c r="P14" s="176"/>
      <c r="Q14" s="149"/>
      <c r="R14" s="149"/>
      <c r="S14" s="124"/>
    </row>
    <row r="15" spans="1:19" s="125" customFormat="1" ht="15" customHeight="1" thickBot="1" x14ac:dyDescent="0.3">
      <c r="A15" s="678"/>
      <c r="B15" s="547"/>
      <c r="C15" s="548"/>
      <c r="D15" s="405" t="s">
        <v>85</v>
      </c>
      <c r="E15" s="406"/>
      <c r="F15" s="407"/>
      <c r="G15" s="133"/>
      <c r="H15" s="134"/>
      <c r="I15" s="135"/>
      <c r="J15" s="527" t="s">
        <v>167</v>
      </c>
      <c r="K15" s="528"/>
      <c r="L15" s="528"/>
      <c r="M15" s="120"/>
      <c r="N15" s="149"/>
      <c r="O15" s="149"/>
      <c r="P15" s="176"/>
      <c r="Q15" s="149"/>
      <c r="R15" s="149"/>
      <c r="S15" s="124"/>
    </row>
    <row r="16" spans="1:19" s="125" customFormat="1" ht="15" customHeight="1" x14ac:dyDescent="0.25">
      <c r="A16" s="706"/>
      <c r="B16" s="707"/>
      <c r="C16" s="610"/>
      <c r="D16" s="708"/>
      <c r="E16" s="408"/>
      <c r="F16" s="708"/>
      <c r="G16" s="138"/>
      <c r="H16" s="134"/>
      <c r="I16" s="135"/>
      <c r="J16" s="709" t="s">
        <v>89</v>
      </c>
      <c r="K16" s="710"/>
      <c r="L16" s="710"/>
      <c r="M16" s="120"/>
      <c r="N16" s="149"/>
      <c r="O16" s="149"/>
      <c r="P16" s="176"/>
      <c r="Q16" s="149"/>
      <c r="R16" s="149"/>
      <c r="S16" s="124"/>
    </row>
    <row r="17" spans="1:19" s="125" customFormat="1" ht="15" customHeight="1" thickBot="1" x14ac:dyDescent="0.3">
      <c r="A17" s="530"/>
      <c r="B17" s="532"/>
      <c r="C17" s="534"/>
      <c r="D17" s="536"/>
      <c r="E17" s="140"/>
      <c r="F17" s="536"/>
      <c r="G17" s="138"/>
      <c r="H17" s="141"/>
      <c r="I17" s="152"/>
      <c r="J17" s="143"/>
      <c r="K17" s="711" t="s">
        <v>133</v>
      </c>
      <c r="L17" s="711"/>
      <c r="M17" s="144"/>
      <c r="N17" s="149"/>
      <c r="O17" s="149"/>
      <c r="P17" s="176"/>
      <c r="Q17" s="149"/>
      <c r="R17" s="149"/>
      <c r="S17" s="124"/>
    </row>
    <row r="18" spans="1:19" s="125" customFormat="1" ht="15" customHeight="1" x14ac:dyDescent="0.25">
      <c r="A18" s="701"/>
      <c r="B18" s="501">
        <v>3</v>
      </c>
      <c r="C18" s="503"/>
      <c r="D18" s="104" t="s">
        <v>271</v>
      </c>
      <c r="E18" s="105" t="s">
        <v>342</v>
      </c>
      <c r="F18" s="106" t="s">
        <v>105</v>
      </c>
      <c r="G18" s="505" t="s">
        <v>273</v>
      </c>
      <c r="H18" s="506"/>
      <c r="I18" s="525"/>
      <c r="J18" s="162"/>
      <c r="K18" s="146"/>
      <c r="L18" s="146"/>
      <c r="M18" s="144"/>
      <c r="N18" s="149"/>
      <c r="O18" s="149"/>
      <c r="P18" s="176"/>
      <c r="Q18" s="149"/>
      <c r="R18" s="149"/>
      <c r="S18" s="124"/>
    </row>
    <row r="19" spans="1:19" s="125" customFormat="1" ht="15" customHeight="1" x14ac:dyDescent="0.25">
      <c r="A19" s="688"/>
      <c r="B19" s="702"/>
      <c r="C19" s="584"/>
      <c r="D19" s="402" t="s">
        <v>277</v>
      </c>
      <c r="E19" s="403" t="s">
        <v>257</v>
      </c>
      <c r="F19" s="404" t="s">
        <v>105</v>
      </c>
      <c r="G19" s="703" t="s">
        <v>232</v>
      </c>
      <c r="H19" s="704"/>
      <c r="I19" s="705"/>
      <c r="J19" s="162"/>
      <c r="K19" s="121"/>
      <c r="L19" s="121"/>
      <c r="M19" s="175"/>
      <c r="N19" s="149"/>
      <c r="O19" s="149"/>
      <c r="P19" s="176"/>
      <c r="Q19" s="149"/>
      <c r="R19" s="149"/>
      <c r="S19" s="124"/>
    </row>
    <row r="20" spans="1:19" s="125" customFormat="1" ht="15" customHeight="1" x14ac:dyDescent="0.25">
      <c r="A20" s="677"/>
      <c r="B20" s="509">
        <v>4</v>
      </c>
      <c r="C20" s="510"/>
      <c r="D20" s="116" t="s">
        <v>273</v>
      </c>
      <c r="E20" s="117" t="s">
        <v>114</v>
      </c>
      <c r="F20" s="118" t="s">
        <v>106</v>
      </c>
      <c r="G20" s="119"/>
      <c r="H20" s="511" t="s">
        <v>249</v>
      </c>
      <c r="I20" s="511"/>
      <c r="J20" s="120"/>
      <c r="K20" s="121"/>
      <c r="L20" s="121"/>
      <c r="M20" s="175"/>
      <c r="N20" s="543"/>
      <c r="O20" s="543"/>
      <c r="P20" s="176"/>
      <c r="Q20" s="149"/>
      <c r="R20" s="149"/>
      <c r="S20" s="124"/>
    </row>
    <row r="21" spans="1:19" s="125" customFormat="1" ht="15" customHeight="1" thickBot="1" x14ac:dyDescent="0.3">
      <c r="A21" s="678"/>
      <c r="B21" s="547"/>
      <c r="C21" s="548"/>
      <c r="D21" s="405" t="s">
        <v>232</v>
      </c>
      <c r="E21" s="406" t="s">
        <v>343</v>
      </c>
      <c r="F21" s="407" t="s">
        <v>105</v>
      </c>
      <c r="G21" s="409"/>
      <c r="H21" s="141"/>
      <c r="I21" s="141"/>
      <c r="J21" s="162"/>
      <c r="K21" s="121"/>
      <c r="L21" s="121"/>
      <c r="M21" s="542" t="s">
        <v>167</v>
      </c>
      <c r="N21" s="543"/>
      <c r="O21" s="543"/>
      <c r="P21" s="176"/>
      <c r="Q21" s="149"/>
      <c r="R21" s="149"/>
      <c r="S21" s="124"/>
    </row>
    <row r="22" spans="1:19" s="125" customFormat="1" ht="15" customHeight="1" x14ac:dyDescent="0.25">
      <c r="A22" s="706"/>
      <c r="B22" s="707"/>
      <c r="C22" s="610"/>
      <c r="D22" s="708"/>
      <c r="E22" s="408"/>
      <c r="F22" s="708"/>
      <c r="G22" s="138"/>
      <c r="H22" s="141"/>
      <c r="I22" s="141"/>
      <c r="J22" s="162"/>
      <c r="K22" s="121"/>
      <c r="L22" s="121"/>
      <c r="M22" s="712" t="s">
        <v>89</v>
      </c>
      <c r="N22" s="487"/>
      <c r="O22" s="487"/>
      <c r="P22" s="202"/>
      <c r="Q22" s="149"/>
      <c r="R22" s="149"/>
      <c r="S22" s="124"/>
    </row>
    <row r="23" spans="1:19" s="125" customFormat="1" ht="15" customHeight="1" thickBot="1" x14ac:dyDescent="0.3">
      <c r="A23" s="530"/>
      <c r="B23" s="532"/>
      <c r="C23" s="534"/>
      <c r="D23" s="536"/>
      <c r="E23" s="140"/>
      <c r="F23" s="536"/>
      <c r="G23" s="138"/>
      <c r="H23" s="134"/>
      <c r="I23" s="134"/>
      <c r="J23" s="120"/>
      <c r="K23" s="121"/>
      <c r="L23" s="121"/>
      <c r="M23" s="143"/>
      <c r="N23" s="711" t="s">
        <v>144</v>
      </c>
      <c r="O23" s="711"/>
      <c r="P23" s="144"/>
      <c r="Q23" s="149"/>
      <c r="R23" s="149"/>
      <c r="S23" s="124"/>
    </row>
    <row r="24" spans="1:19" s="125" customFormat="1" ht="15" customHeight="1" x14ac:dyDescent="0.25">
      <c r="A24" s="701">
        <v>4</v>
      </c>
      <c r="B24" s="501">
        <v>5</v>
      </c>
      <c r="C24" s="503"/>
      <c r="D24" s="104" t="s">
        <v>269</v>
      </c>
      <c r="E24" s="105" t="s">
        <v>107</v>
      </c>
      <c r="F24" s="106" t="s">
        <v>105</v>
      </c>
      <c r="G24" s="505" t="s">
        <v>269</v>
      </c>
      <c r="H24" s="506"/>
      <c r="I24" s="506"/>
      <c r="J24" s="151"/>
      <c r="K24" s="121"/>
      <c r="L24" s="121"/>
      <c r="M24" s="175"/>
      <c r="N24" s="149"/>
      <c r="O24" s="149"/>
      <c r="P24" s="175"/>
      <c r="Q24" s="149"/>
      <c r="R24" s="149"/>
      <c r="S24" s="124"/>
    </row>
    <row r="25" spans="1:19" s="125" customFormat="1" ht="15" customHeight="1" x14ac:dyDescent="0.25">
      <c r="A25" s="688"/>
      <c r="B25" s="702"/>
      <c r="C25" s="584"/>
      <c r="D25" s="402" t="s">
        <v>228</v>
      </c>
      <c r="E25" s="403" t="s">
        <v>258</v>
      </c>
      <c r="F25" s="404" t="s">
        <v>106</v>
      </c>
      <c r="G25" s="703" t="s">
        <v>228</v>
      </c>
      <c r="H25" s="704"/>
      <c r="I25" s="704"/>
      <c r="J25" s="162"/>
      <c r="K25" s="146"/>
      <c r="L25" s="146"/>
      <c r="M25" s="144"/>
      <c r="N25" s="149"/>
      <c r="O25" s="149"/>
      <c r="P25" s="175"/>
      <c r="Q25" s="149"/>
      <c r="R25" s="149"/>
      <c r="S25" s="124"/>
    </row>
    <row r="26" spans="1:19" s="125" customFormat="1" ht="15" customHeight="1" x14ac:dyDescent="0.25">
      <c r="A26" s="677"/>
      <c r="B26" s="509">
        <v>6</v>
      </c>
      <c r="C26" s="510"/>
      <c r="D26" s="116" t="s">
        <v>85</v>
      </c>
      <c r="E26" s="117"/>
      <c r="F26" s="118"/>
      <c r="G26" s="119"/>
      <c r="H26" s="511"/>
      <c r="I26" s="512"/>
      <c r="J26" s="120"/>
      <c r="K26" s="146"/>
      <c r="L26" s="146"/>
      <c r="M26" s="144"/>
      <c r="N26" s="149"/>
      <c r="O26" s="149"/>
      <c r="P26" s="175"/>
      <c r="Q26" s="149"/>
      <c r="R26" s="149"/>
      <c r="S26" s="124"/>
    </row>
    <row r="27" spans="1:19" s="125" customFormat="1" ht="15" customHeight="1" thickBot="1" x14ac:dyDescent="0.3">
      <c r="A27" s="678"/>
      <c r="B27" s="547"/>
      <c r="C27" s="548"/>
      <c r="D27" s="405" t="s">
        <v>85</v>
      </c>
      <c r="E27" s="406"/>
      <c r="F27" s="407"/>
      <c r="G27" s="133"/>
      <c r="H27" s="134"/>
      <c r="I27" s="135"/>
      <c r="J27" s="527" t="s">
        <v>269</v>
      </c>
      <c r="K27" s="528"/>
      <c r="L27" s="528"/>
      <c r="M27" s="153"/>
      <c r="N27" s="149"/>
      <c r="O27" s="149"/>
      <c r="P27" s="175"/>
      <c r="Q27" s="149"/>
      <c r="R27" s="149"/>
      <c r="S27" s="124"/>
    </row>
    <row r="28" spans="1:19" s="125" customFormat="1" ht="15" customHeight="1" x14ac:dyDescent="0.25">
      <c r="A28" s="706"/>
      <c r="B28" s="707"/>
      <c r="C28" s="610"/>
      <c r="D28" s="708"/>
      <c r="E28" s="408"/>
      <c r="F28" s="708"/>
      <c r="G28" s="138"/>
      <c r="H28" s="134"/>
      <c r="I28" s="135"/>
      <c r="J28" s="709" t="s">
        <v>228</v>
      </c>
      <c r="K28" s="710"/>
      <c r="L28" s="710"/>
      <c r="M28" s="153"/>
      <c r="N28" s="149"/>
      <c r="O28" s="149"/>
      <c r="P28" s="175"/>
      <c r="Q28" s="149"/>
      <c r="R28" s="149"/>
      <c r="S28" s="124"/>
    </row>
    <row r="29" spans="1:19" s="125" customFormat="1" ht="15" customHeight="1" thickBot="1" x14ac:dyDescent="0.3">
      <c r="A29" s="530"/>
      <c r="B29" s="532"/>
      <c r="C29" s="534"/>
      <c r="D29" s="536"/>
      <c r="E29" s="140"/>
      <c r="F29" s="536"/>
      <c r="G29" s="138"/>
      <c r="H29" s="141"/>
      <c r="I29" s="152"/>
      <c r="J29" s="143"/>
      <c r="K29" s="711" t="s">
        <v>133</v>
      </c>
      <c r="L29" s="711"/>
      <c r="M29" s="155"/>
      <c r="N29" s="149"/>
      <c r="O29" s="149"/>
      <c r="P29" s="175"/>
      <c r="Q29" s="146"/>
      <c r="R29" s="146"/>
      <c r="S29" s="124"/>
    </row>
    <row r="30" spans="1:19" s="125" customFormat="1" ht="15" customHeight="1" x14ac:dyDescent="0.25">
      <c r="A30" s="701"/>
      <c r="B30" s="501">
        <v>7</v>
      </c>
      <c r="C30" s="503"/>
      <c r="D30" s="104" t="s">
        <v>85</v>
      </c>
      <c r="E30" s="105"/>
      <c r="F30" s="106"/>
      <c r="G30" s="505" t="s">
        <v>267</v>
      </c>
      <c r="H30" s="506"/>
      <c r="I30" s="525"/>
      <c r="J30" s="162"/>
      <c r="K30" s="121"/>
      <c r="L30" s="121"/>
      <c r="M30" s="176"/>
      <c r="N30" s="149"/>
      <c r="O30" s="149"/>
      <c r="P30" s="175"/>
      <c r="Q30" s="146"/>
      <c r="R30" s="146"/>
      <c r="S30" s="124"/>
    </row>
    <row r="31" spans="1:19" s="125" customFormat="1" ht="15" customHeight="1" x14ac:dyDescent="0.25">
      <c r="A31" s="688"/>
      <c r="B31" s="702"/>
      <c r="C31" s="584"/>
      <c r="D31" s="402" t="s">
        <v>85</v>
      </c>
      <c r="E31" s="403"/>
      <c r="F31" s="404"/>
      <c r="G31" s="703" t="s">
        <v>164</v>
      </c>
      <c r="H31" s="704"/>
      <c r="I31" s="705"/>
      <c r="J31" s="162"/>
      <c r="K31" s="121"/>
      <c r="L31" s="121"/>
      <c r="M31" s="176"/>
      <c r="N31" s="149"/>
      <c r="O31" s="149"/>
      <c r="P31" s="175"/>
      <c r="Q31" s="149"/>
      <c r="R31" s="149"/>
      <c r="S31" s="124"/>
    </row>
    <row r="32" spans="1:19" s="125" customFormat="1" ht="15" customHeight="1" x14ac:dyDescent="0.25">
      <c r="A32" s="677"/>
      <c r="B32" s="509">
        <v>8</v>
      </c>
      <c r="C32" s="510"/>
      <c r="D32" s="116" t="s">
        <v>267</v>
      </c>
      <c r="E32" s="117" t="s">
        <v>295</v>
      </c>
      <c r="F32" s="118" t="s">
        <v>105</v>
      </c>
      <c r="G32" s="119"/>
      <c r="H32" s="511"/>
      <c r="I32" s="511"/>
      <c r="J32" s="120"/>
      <c r="K32" s="121"/>
      <c r="L32" s="121"/>
      <c r="M32" s="176"/>
      <c r="N32" s="149"/>
      <c r="O32" s="149"/>
      <c r="P32" s="175"/>
      <c r="Q32" s="149"/>
      <c r="R32" s="149"/>
      <c r="S32" s="124"/>
    </row>
    <row r="33" spans="1:19" s="125" customFormat="1" ht="15" customHeight="1" thickBot="1" x14ac:dyDescent="0.3">
      <c r="A33" s="678"/>
      <c r="B33" s="547"/>
      <c r="C33" s="548"/>
      <c r="D33" s="405" t="s">
        <v>164</v>
      </c>
      <c r="E33" s="406" t="s">
        <v>301</v>
      </c>
      <c r="F33" s="407" t="s">
        <v>105</v>
      </c>
      <c r="G33" s="409"/>
      <c r="H33" s="141"/>
      <c r="I33" s="141"/>
      <c r="J33" s="162"/>
      <c r="K33" s="146"/>
      <c r="L33" s="146"/>
      <c r="M33" s="155"/>
      <c r="N33" s="149"/>
      <c r="O33" s="149"/>
      <c r="P33" s="542" t="s">
        <v>167</v>
      </c>
      <c r="Q33" s="543"/>
      <c r="R33" s="543"/>
      <c r="S33" s="124"/>
    </row>
    <row r="34" spans="1:19" s="125" customFormat="1" ht="15" customHeight="1" x14ac:dyDescent="0.25">
      <c r="A34" s="706"/>
      <c r="B34" s="707"/>
      <c r="C34" s="610"/>
      <c r="D34" s="708"/>
      <c r="E34" s="408"/>
      <c r="F34" s="708"/>
      <c r="G34" s="138"/>
      <c r="H34" s="141"/>
      <c r="I34" s="141"/>
      <c r="J34" s="162"/>
      <c r="K34" s="146"/>
      <c r="L34" s="146"/>
      <c r="M34" s="155"/>
      <c r="N34" s="149"/>
      <c r="O34" s="149"/>
      <c r="P34" s="695" t="s">
        <v>89</v>
      </c>
      <c r="Q34" s="696"/>
      <c r="R34" s="696"/>
      <c r="S34" s="124"/>
    </row>
    <row r="35" spans="1:19" s="125" customFormat="1" ht="15" customHeight="1" thickBot="1" x14ac:dyDescent="0.3">
      <c r="A35" s="530"/>
      <c r="B35" s="532"/>
      <c r="C35" s="534"/>
      <c r="D35" s="536"/>
      <c r="E35" s="140"/>
      <c r="F35" s="536"/>
      <c r="G35" s="138"/>
      <c r="H35" s="134"/>
      <c r="I35" s="134"/>
      <c r="J35" s="120"/>
      <c r="K35" s="121"/>
      <c r="L35" s="121"/>
      <c r="M35" s="176"/>
      <c r="N35" s="149"/>
      <c r="O35" s="149"/>
      <c r="P35" s="143"/>
      <c r="Q35" s="711" t="s">
        <v>137</v>
      </c>
      <c r="R35" s="711"/>
      <c r="S35" s="124"/>
    </row>
    <row r="36" spans="1:19" s="125" customFormat="1" ht="15" customHeight="1" x14ac:dyDescent="0.25">
      <c r="A36" s="701"/>
      <c r="B36" s="501">
        <v>9</v>
      </c>
      <c r="C36" s="503"/>
      <c r="D36" s="104" t="s">
        <v>272</v>
      </c>
      <c r="E36" s="105" t="s">
        <v>215</v>
      </c>
      <c r="F36" s="106" t="s">
        <v>106</v>
      </c>
      <c r="G36" s="505" t="s">
        <v>238</v>
      </c>
      <c r="H36" s="506"/>
      <c r="I36" s="506"/>
      <c r="J36" s="151"/>
      <c r="K36" s="121"/>
      <c r="L36" s="121"/>
      <c r="M36" s="176"/>
      <c r="N36" s="149"/>
      <c r="O36" s="149"/>
      <c r="P36" s="175"/>
      <c r="Q36" s="149"/>
      <c r="R36" s="149"/>
      <c r="S36" s="124"/>
    </row>
    <row r="37" spans="1:19" s="125" customFormat="1" ht="15" customHeight="1" x14ac:dyDescent="0.25">
      <c r="A37" s="688"/>
      <c r="B37" s="702"/>
      <c r="C37" s="584"/>
      <c r="D37" s="402" t="s">
        <v>233</v>
      </c>
      <c r="E37" s="403" t="s">
        <v>312</v>
      </c>
      <c r="F37" s="404" t="s">
        <v>105</v>
      </c>
      <c r="G37" s="703" t="s">
        <v>227</v>
      </c>
      <c r="H37" s="704"/>
      <c r="I37" s="704"/>
      <c r="J37" s="162"/>
      <c r="K37" s="121"/>
      <c r="L37" s="121"/>
      <c r="M37" s="176"/>
      <c r="N37" s="146"/>
      <c r="O37" s="146"/>
      <c r="P37" s="144"/>
      <c r="Q37" s="149"/>
      <c r="R37" s="149"/>
      <c r="S37" s="124"/>
    </row>
    <row r="38" spans="1:19" s="125" customFormat="1" ht="15" customHeight="1" x14ac:dyDescent="0.25">
      <c r="A38" s="677"/>
      <c r="B38" s="509">
        <v>10</v>
      </c>
      <c r="C38" s="510"/>
      <c r="D38" s="116" t="s">
        <v>238</v>
      </c>
      <c r="E38" s="117" t="s">
        <v>114</v>
      </c>
      <c r="F38" s="118" t="s">
        <v>105</v>
      </c>
      <c r="G38" s="119"/>
      <c r="H38" s="511" t="s">
        <v>202</v>
      </c>
      <c r="I38" s="512"/>
      <c r="J38" s="120"/>
      <c r="K38" s="121"/>
      <c r="L38" s="121"/>
      <c r="M38" s="176"/>
      <c r="N38" s="146"/>
      <c r="O38" s="146"/>
      <c r="P38" s="144"/>
      <c r="Q38" s="149"/>
      <c r="R38" s="149"/>
      <c r="S38" s="124"/>
    </row>
    <row r="39" spans="1:19" s="125" customFormat="1" ht="15" customHeight="1" thickBot="1" x14ac:dyDescent="0.3">
      <c r="A39" s="678"/>
      <c r="B39" s="547"/>
      <c r="C39" s="548"/>
      <c r="D39" s="405" t="s">
        <v>227</v>
      </c>
      <c r="E39" s="406" t="s">
        <v>259</v>
      </c>
      <c r="F39" s="407" t="s">
        <v>106</v>
      </c>
      <c r="G39" s="133"/>
      <c r="H39" s="134"/>
      <c r="I39" s="135"/>
      <c r="J39" s="527" t="s">
        <v>159</v>
      </c>
      <c r="K39" s="528"/>
      <c r="L39" s="528"/>
      <c r="M39" s="120"/>
      <c r="N39" s="149"/>
      <c r="O39" s="149"/>
      <c r="P39" s="175"/>
      <c r="Q39" s="149"/>
      <c r="R39" s="149"/>
      <c r="S39" s="124"/>
    </row>
    <row r="40" spans="1:19" s="125" customFormat="1" ht="15" customHeight="1" x14ac:dyDescent="0.25">
      <c r="A40" s="706"/>
      <c r="B40" s="707"/>
      <c r="C40" s="610"/>
      <c r="D40" s="708"/>
      <c r="E40" s="408"/>
      <c r="F40" s="708"/>
      <c r="G40" s="138"/>
      <c r="H40" s="134"/>
      <c r="I40" s="135"/>
      <c r="J40" s="709" t="s">
        <v>97</v>
      </c>
      <c r="K40" s="710"/>
      <c r="L40" s="710"/>
      <c r="M40" s="120"/>
      <c r="N40" s="149"/>
      <c r="O40" s="149"/>
      <c r="P40" s="175"/>
      <c r="Q40" s="149"/>
      <c r="R40" s="149"/>
      <c r="S40" s="124"/>
    </row>
    <row r="41" spans="1:19" s="125" customFormat="1" ht="15" customHeight="1" thickBot="1" x14ac:dyDescent="0.3">
      <c r="A41" s="530"/>
      <c r="B41" s="532"/>
      <c r="C41" s="534"/>
      <c r="D41" s="536"/>
      <c r="E41" s="140"/>
      <c r="F41" s="536"/>
      <c r="G41" s="138"/>
      <c r="H41" s="141"/>
      <c r="I41" s="152"/>
      <c r="J41" s="143"/>
      <c r="K41" s="711" t="s">
        <v>299</v>
      </c>
      <c r="L41" s="711"/>
      <c r="M41" s="144"/>
      <c r="N41" s="149"/>
      <c r="O41" s="149"/>
      <c r="P41" s="175"/>
      <c r="Q41" s="149"/>
      <c r="R41" s="149"/>
      <c r="S41" s="124"/>
    </row>
    <row r="42" spans="1:19" s="125" customFormat="1" ht="15" customHeight="1" x14ac:dyDescent="0.25">
      <c r="A42" s="701"/>
      <c r="B42" s="501">
        <v>11</v>
      </c>
      <c r="C42" s="503"/>
      <c r="D42" s="104" t="s">
        <v>85</v>
      </c>
      <c r="E42" s="105"/>
      <c r="F42" s="106"/>
      <c r="G42" s="505" t="s">
        <v>159</v>
      </c>
      <c r="H42" s="506"/>
      <c r="I42" s="525"/>
      <c r="J42" s="162"/>
      <c r="K42" s="146"/>
      <c r="L42" s="146"/>
      <c r="M42" s="144"/>
      <c r="N42" s="149"/>
      <c r="O42" s="149"/>
      <c r="P42" s="175"/>
      <c r="Q42" s="149"/>
      <c r="R42" s="149"/>
      <c r="S42" s="124"/>
    </row>
    <row r="43" spans="1:19" s="125" customFormat="1" ht="15" customHeight="1" x14ac:dyDescent="0.25">
      <c r="A43" s="688"/>
      <c r="B43" s="702"/>
      <c r="C43" s="584"/>
      <c r="D43" s="402" t="s">
        <v>85</v>
      </c>
      <c r="E43" s="403"/>
      <c r="F43" s="404"/>
      <c r="G43" s="703" t="s">
        <v>97</v>
      </c>
      <c r="H43" s="704"/>
      <c r="I43" s="705"/>
      <c r="J43" s="162"/>
      <c r="K43" s="121"/>
      <c r="L43" s="121"/>
      <c r="M43" s="175"/>
      <c r="N43" s="149"/>
      <c r="O43" s="149"/>
      <c r="P43" s="175"/>
      <c r="Q43" s="149"/>
      <c r="R43" s="149"/>
      <c r="S43" s="136"/>
    </row>
    <row r="44" spans="1:19" s="125" customFormat="1" ht="15" customHeight="1" x14ac:dyDescent="0.25">
      <c r="A44" s="713">
        <v>3</v>
      </c>
      <c r="B44" s="509">
        <v>12</v>
      </c>
      <c r="C44" s="510"/>
      <c r="D44" s="116" t="s">
        <v>159</v>
      </c>
      <c r="E44" s="117" t="s">
        <v>296</v>
      </c>
      <c r="F44" s="118" t="s">
        <v>105</v>
      </c>
      <c r="G44" s="119"/>
      <c r="H44" s="511"/>
      <c r="I44" s="511"/>
      <c r="J44" s="120"/>
      <c r="K44" s="121"/>
      <c r="L44" s="121"/>
      <c r="M44" s="175"/>
      <c r="N44" s="149"/>
      <c r="O44" s="149"/>
      <c r="P44" s="175"/>
      <c r="Q44" s="149"/>
      <c r="R44" s="149"/>
      <c r="S44" s="410"/>
    </row>
    <row r="45" spans="1:19" s="125" customFormat="1" ht="15" customHeight="1" thickBot="1" x14ac:dyDescent="0.3">
      <c r="A45" s="688"/>
      <c r="B45" s="547"/>
      <c r="C45" s="548"/>
      <c r="D45" s="405" t="s">
        <v>97</v>
      </c>
      <c r="E45" s="406" t="s">
        <v>113</v>
      </c>
      <c r="F45" s="407" t="s">
        <v>106</v>
      </c>
      <c r="G45" s="409"/>
      <c r="H45" s="141"/>
      <c r="I45" s="141"/>
      <c r="J45" s="162"/>
      <c r="K45" s="121"/>
      <c r="L45" s="121"/>
      <c r="M45" s="542" t="s">
        <v>162</v>
      </c>
      <c r="N45" s="543"/>
      <c r="O45" s="543"/>
      <c r="P45" s="175"/>
      <c r="Q45" s="149"/>
      <c r="R45" s="149"/>
      <c r="S45" s="410"/>
    </row>
    <row r="46" spans="1:19" s="125" customFormat="1" ht="15" customHeight="1" x14ac:dyDescent="0.25">
      <c r="A46" s="706"/>
      <c r="B46" s="707"/>
      <c r="C46" s="610"/>
      <c r="D46" s="708"/>
      <c r="E46" s="408"/>
      <c r="F46" s="708"/>
      <c r="G46" s="138"/>
      <c r="H46" s="141"/>
      <c r="I46" s="141"/>
      <c r="J46" s="162"/>
      <c r="K46" s="121"/>
      <c r="L46" s="121"/>
      <c r="M46" s="712" t="s">
        <v>229</v>
      </c>
      <c r="N46" s="487"/>
      <c r="O46" s="487"/>
      <c r="P46" s="175"/>
      <c r="Q46" s="146"/>
      <c r="R46" s="146"/>
      <c r="S46" s="410"/>
    </row>
    <row r="47" spans="1:19" s="125" customFormat="1" ht="15" customHeight="1" thickBot="1" x14ac:dyDescent="0.3">
      <c r="A47" s="530"/>
      <c r="B47" s="532"/>
      <c r="C47" s="534"/>
      <c r="D47" s="536"/>
      <c r="E47" s="140"/>
      <c r="F47" s="536"/>
      <c r="G47" s="138"/>
      <c r="H47" s="134"/>
      <c r="I47" s="134"/>
      <c r="J47" s="120"/>
      <c r="K47" s="121"/>
      <c r="L47" s="121"/>
      <c r="M47" s="143"/>
      <c r="N47" s="711" t="s">
        <v>298</v>
      </c>
      <c r="O47" s="711"/>
      <c r="P47" s="155"/>
      <c r="Q47" s="146"/>
      <c r="R47" s="146"/>
      <c r="S47" s="136"/>
    </row>
    <row r="48" spans="1:19" s="125" customFormat="1" ht="15" customHeight="1" x14ac:dyDescent="0.25">
      <c r="A48" s="701"/>
      <c r="B48" s="501">
        <v>13</v>
      </c>
      <c r="C48" s="503"/>
      <c r="D48" s="104" t="s">
        <v>266</v>
      </c>
      <c r="E48" s="105" t="s">
        <v>294</v>
      </c>
      <c r="F48" s="106" t="s">
        <v>106</v>
      </c>
      <c r="G48" s="505" t="s">
        <v>266</v>
      </c>
      <c r="H48" s="506"/>
      <c r="I48" s="506"/>
      <c r="J48" s="151"/>
      <c r="K48" s="121"/>
      <c r="L48" s="121"/>
      <c r="M48" s="175"/>
      <c r="N48" s="149"/>
      <c r="O48" s="149"/>
      <c r="P48" s="176"/>
      <c r="Q48" s="149"/>
      <c r="R48" s="149"/>
      <c r="S48" s="124"/>
    </row>
    <row r="49" spans="1:19" s="125" customFormat="1" ht="15" customHeight="1" x14ac:dyDescent="0.25">
      <c r="A49" s="688"/>
      <c r="B49" s="702"/>
      <c r="C49" s="584"/>
      <c r="D49" s="402" t="s">
        <v>231</v>
      </c>
      <c r="E49" s="403" t="s">
        <v>261</v>
      </c>
      <c r="F49" s="404" t="s">
        <v>105</v>
      </c>
      <c r="G49" s="703" t="s">
        <v>231</v>
      </c>
      <c r="H49" s="704"/>
      <c r="I49" s="704"/>
      <c r="J49" s="162"/>
      <c r="K49" s="146"/>
      <c r="L49" s="146"/>
      <c r="M49" s="144"/>
      <c r="N49" s="149"/>
      <c r="O49" s="149"/>
      <c r="P49" s="176"/>
      <c r="Q49" s="149"/>
      <c r="R49" s="149"/>
      <c r="S49" s="124"/>
    </row>
    <row r="50" spans="1:19" s="125" customFormat="1" ht="15" customHeight="1" x14ac:dyDescent="0.25">
      <c r="A50" s="677"/>
      <c r="B50" s="509">
        <v>14</v>
      </c>
      <c r="C50" s="510"/>
      <c r="D50" s="116" t="s">
        <v>85</v>
      </c>
      <c r="E50" s="117"/>
      <c r="F50" s="118"/>
      <c r="G50" s="119"/>
      <c r="H50" s="511"/>
      <c r="I50" s="512"/>
      <c r="J50" s="120"/>
      <c r="K50" s="146"/>
      <c r="L50" s="146"/>
      <c r="M50" s="144"/>
      <c r="N50" s="149"/>
      <c r="O50" s="149"/>
      <c r="P50" s="176"/>
      <c r="Q50" s="149"/>
      <c r="R50" s="149"/>
      <c r="S50" s="124"/>
    </row>
    <row r="51" spans="1:19" s="125" customFormat="1" ht="15" customHeight="1" thickBot="1" x14ac:dyDescent="0.3">
      <c r="A51" s="678"/>
      <c r="B51" s="547"/>
      <c r="C51" s="548"/>
      <c r="D51" s="405" t="s">
        <v>85</v>
      </c>
      <c r="E51" s="406"/>
      <c r="F51" s="407"/>
      <c r="G51" s="133"/>
      <c r="H51" s="134"/>
      <c r="I51" s="135"/>
      <c r="J51" s="527" t="s">
        <v>162</v>
      </c>
      <c r="K51" s="528"/>
      <c r="L51" s="528"/>
      <c r="M51" s="153"/>
      <c r="N51" s="149"/>
      <c r="O51" s="149"/>
      <c r="P51" s="176"/>
      <c r="Q51" s="149"/>
      <c r="R51" s="149"/>
      <c r="S51" s="124"/>
    </row>
    <row r="52" spans="1:19" s="125" customFormat="1" ht="15" customHeight="1" x14ac:dyDescent="0.25">
      <c r="A52" s="706"/>
      <c r="B52" s="707"/>
      <c r="C52" s="610"/>
      <c r="D52" s="708"/>
      <c r="E52" s="408"/>
      <c r="F52" s="708"/>
      <c r="G52" s="138"/>
      <c r="H52" s="134"/>
      <c r="I52" s="135"/>
      <c r="J52" s="709" t="s">
        <v>229</v>
      </c>
      <c r="K52" s="710"/>
      <c r="L52" s="710"/>
      <c r="M52" s="153"/>
      <c r="N52" s="149"/>
      <c r="O52" s="149"/>
      <c r="P52" s="176"/>
      <c r="Q52" s="149"/>
      <c r="R52" s="149"/>
      <c r="S52" s="124"/>
    </row>
    <row r="53" spans="1:19" s="125" customFormat="1" ht="15" customHeight="1" thickBot="1" x14ac:dyDescent="0.3">
      <c r="A53" s="530"/>
      <c r="B53" s="532"/>
      <c r="C53" s="534"/>
      <c r="D53" s="536"/>
      <c r="E53" s="140"/>
      <c r="F53" s="536"/>
      <c r="G53" s="138"/>
      <c r="H53" s="141"/>
      <c r="I53" s="152"/>
      <c r="J53" s="143"/>
      <c r="K53" s="711" t="s">
        <v>195</v>
      </c>
      <c r="L53" s="711"/>
      <c r="M53" s="155"/>
      <c r="N53" s="146"/>
      <c r="O53" s="146"/>
      <c r="P53" s="155"/>
      <c r="Q53" s="149"/>
      <c r="R53" s="149"/>
      <c r="S53" s="124"/>
    </row>
    <row r="54" spans="1:19" s="125" customFormat="1" ht="15" customHeight="1" x14ac:dyDescent="0.25">
      <c r="A54" s="701"/>
      <c r="B54" s="501">
        <v>15</v>
      </c>
      <c r="C54" s="503"/>
      <c r="D54" s="104" t="s">
        <v>85</v>
      </c>
      <c r="E54" s="105"/>
      <c r="F54" s="106"/>
      <c r="G54" s="505" t="s">
        <v>162</v>
      </c>
      <c r="H54" s="506"/>
      <c r="I54" s="525"/>
      <c r="J54" s="141"/>
      <c r="K54" s="121"/>
      <c r="L54" s="121"/>
      <c r="M54" s="155"/>
      <c r="N54" s="146"/>
      <c r="O54" s="146"/>
      <c r="P54" s="155"/>
      <c r="Q54" s="149"/>
      <c r="R54" s="149"/>
      <c r="S54" s="124"/>
    </row>
    <row r="55" spans="1:19" s="125" customFormat="1" ht="15" customHeight="1" x14ac:dyDescent="0.25">
      <c r="A55" s="688"/>
      <c r="B55" s="702"/>
      <c r="C55" s="584"/>
      <c r="D55" s="402" t="s">
        <v>85</v>
      </c>
      <c r="E55" s="403"/>
      <c r="F55" s="404"/>
      <c r="G55" s="703" t="s">
        <v>229</v>
      </c>
      <c r="H55" s="704"/>
      <c r="I55" s="705"/>
      <c r="J55" s="162"/>
      <c r="K55" s="121"/>
      <c r="L55" s="121"/>
      <c r="M55" s="176"/>
      <c r="N55" s="149"/>
      <c r="O55" s="149"/>
      <c r="P55" s="176"/>
      <c r="Q55" s="149"/>
      <c r="R55" s="149"/>
      <c r="S55" s="124"/>
    </row>
    <row r="56" spans="1:19" s="125" customFormat="1" ht="15" customHeight="1" x14ac:dyDescent="0.25">
      <c r="A56" s="677">
        <v>2</v>
      </c>
      <c r="B56" s="509">
        <v>16</v>
      </c>
      <c r="C56" s="510"/>
      <c r="D56" s="116" t="s">
        <v>162</v>
      </c>
      <c r="E56" s="117" t="s">
        <v>114</v>
      </c>
      <c r="F56" s="118" t="s">
        <v>105</v>
      </c>
      <c r="G56" s="119"/>
      <c r="H56" s="511"/>
      <c r="I56" s="511"/>
      <c r="J56" s="411"/>
      <c r="K56" s="121"/>
      <c r="L56" s="121"/>
      <c r="M56" s="176"/>
      <c r="N56" s="149"/>
      <c r="O56" s="149"/>
      <c r="P56" s="176"/>
      <c r="Q56" s="149"/>
      <c r="R56" s="149"/>
      <c r="S56" s="124"/>
    </row>
    <row r="57" spans="1:19" s="125" customFormat="1" ht="15" customHeight="1" thickBot="1" x14ac:dyDescent="0.3">
      <c r="A57" s="678"/>
      <c r="B57" s="547"/>
      <c r="C57" s="548"/>
      <c r="D57" s="405" t="s">
        <v>229</v>
      </c>
      <c r="E57" s="406" t="s">
        <v>216</v>
      </c>
      <c r="F57" s="407" t="s">
        <v>106</v>
      </c>
      <c r="G57" s="409"/>
      <c r="H57" s="141"/>
      <c r="I57" s="141"/>
      <c r="J57" s="141"/>
      <c r="K57" s="146"/>
      <c r="L57" s="146"/>
      <c r="M57" s="155"/>
      <c r="N57" s="149"/>
      <c r="O57" s="149"/>
      <c r="P57" s="176"/>
      <c r="Q57" s="149"/>
      <c r="R57" s="149"/>
      <c r="S57" s="136"/>
    </row>
    <row r="58" spans="1:19" ht="18.75" customHeight="1" x14ac:dyDescent="0.35">
      <c r="A58" s="52"/>
      <c r="B58" s="52"/>
      <c r="C58" s="213"/>
      <c r="D58" s="412"/>
      <c r="E58" s="149"/>
      <c r="F58" s="149"/>
      <c r="G58" s="149"/>
      <c r="H58" s="141"/>
      <c r="I58" s="141"/>
      <c r="J58" s="141"/>
      <c r="K58" s="163"/>
      <c r="L58" s="413" t="s">
        <v>3</v>
      </c>
      <c r="M58" s="697" t="s">
        <v>64</v>
      </c>
      <c r="N58" s="698"/>
      <c r="O58" s="698"/>
      <c r="P58" s="698"/>
      <c r="Q58" s="699"/>
      <c r="R58" s="414" t="s">
        <v>13</v>
      </c>
      <c r="S58" s="52"/>
    </row>
    <row r="59" spans="1:19" x14ac:dyDescent="0.35">
      <c r="A59" s="52"/>
      <c r="B59" s="52"/>
      <c r="C59" s="213"/>
      <c r="D59" s="543" t="s">
        <v>269</v>
      </c>
      <c r="E59" s="543"/>
      <c r="F59" s="543"/>
      <c r="G59" s="138"/>
      <c r="H59" s="141"/>
      <c r="I59" s="141"/>
      <c r="J59" s="141"/>
      <c r="K59" s="163"/>
      <c r="L59" s="677">
        <v>1</v>
      </c>
      <c r="M59" s="679" t="s">
        <v>167</v>
      </c>
      <c r="N59" s="680"/>
      <c r="O59" s="680"/>
      <c r="P59" s="680"/>
      <c r="Q59" s="681"/>
      <c r="R59" s="682">
        <v>785</v>
      </c>
      <c r="S59" s="52"/>
    </row>
    <row r="60" spans="1:19" x14ac:dyDescent="0.35">
      <c r="A60" s="52"/>
      <c r="B60" s="167"/>
      <c r="C60" s="168"/>
      <c r="D60" s="700" t="s">
        <v>228</v>
      </c>
      <c r="E60" s="700"/>
      <c r="F60" s="700"/>
      <c r="G60" s="169"/>
      <c r="H60" s="529"/>
      <c r="I60" s="529"/>
      <c r="J60" s="170"/>
      <c r="K60" s="171"/>
      <c r="L60" s="688"/>
      <c r="M60" s="692" t="s">
        <v>89</v>
      </c>
      <c r="N60" s="693"/>
      <c r="O60" s="693"/>
      <c r="P60" s="693"/>
      <c r="Q60" s="694"/>
      <c r="R60" s="689"/>
      <c r="S60" s="52"/>
    </row>
    <row r="61" spans="1:19" x14ac:dyDescent="0.35">
      <c r="A61" s="52"/>
      <c r="B61" s="173"/>
      <c r="C61" s="174"/>
      <c r="D61" s="176"/>
      <c r="E61" s="176"/>
      <c r="F61" s="176"/>
      <c r="G61" s="553" t="s">
        <v>159</v>
      </c>
      <c r="H61" s="554"/>
      <c r="I61" s="554"/>
      <c r="J61" s="177"/>
      <c r="K61" s="178"/>
      <c r="L61" s="677">
        <v>2</v>
      </c>
      <c r="M61" s="679" t="s">
        <v>162</v>
      </c>
      <c r="N61" s="680"/>
      <c r="O61" s="680"/>
      <c r="P61" s="680"/>
      <c r="Q61" s="681"/>
      <c r="R61" s="682">
        <v>598</v>
      </c>
      <c r="S61" s="52"/>
    </row>
    <row r="62" spans="1:19" x14ac:dyDescent="0.35">
      <c r="A62" s="52"/>
      <c r="B62" s="52"/>
      <c r="C62" s="213"/>
      <c r="D62" s="179"/>
      <c r="E62" s="179"/>
      <c r="F62" s="179"/>
      <c r="G62" s="695" t="s">
        <v>97</v>
      </c>
      <c r="H62" s="696"/>
      <c r="I62" s="696"/>
      <c r="J62" s="177"/>
      <c r="K62" s="415" t="s">
        <v>58</v>
      </c>
      <c r="L62" s="688"/>
      <c r="M62" s="692" t="s">
        <v>229</v>
      </c>
      <c r="N62" s="693"/>
      <c r="O62" s="693"/>
      <c r="P62" s="693"/>
      <c r="Q62" s="694"/>
      <c r="R62" s="689"/>
      <c r="S62" s="52"/>
    </row>
    <row r="63" spans="1:19" x14ac:dyDescent="0.35">
      <c r="A63" s="52"/>
      <c r="B63" s="52"/>
      <c r="C63" s="213"/>
      <c r="D63" s="552" t="s">
        <v>159</v>
      </c>
      <c r="E63" s="552"/>
      <c r="F63" s="687"/>
      <c r="G63" s="181"/>
      <c r="H63" s="565" t="s">
        <v>300</v>
      </c>
      <c r="I63" s="565"/>
      <c r="J63" s="182"/>
      <c r="K63" s="415"/>
      <c r="L63" s="677">
        <v>3</v>
      </c>
      <c r="M63" s="679" t="s">
        <v>159</v>
      </c>
      <c r="N63" s="680"/>
      <c r="O63" s="680"/>
      <c r="P63" s="680"/>
      <c r="Q63" s="681"/>
      <c r="R63" s="682">
        <v>577</v>
      </c>
      <c r="S63" s="52"/>
    </row>
    <row r="64" spans="1:19" x14ac:dyDescent="0.35">
      <c r="A64" s="183"/>
      <c r="B64" s="52"/>
      <c r="C64" s="213"/>
      <c r="D64" s="690" t="s">
        <v>97</v>
      </c>
      <c r="E64" s="690"/>
      <c r="F64" s="691"/>
      <c r="G64" s="184"/>
      <c r="H64" s="185"/>
      <c r="I64" s="186"/>
      <c r="J64" s="186"/>
      <c r="K64" s="187"/>
      <c r="L64" s="688"/>
      <c r="M64" s="692" t="s">
        <v>97</v>
      </c>
      <c r="N64" s="693"/>
      <c r="O64" s="693"/>
      <c r="P64" s="693"/>
      <c r="Q64" s="694"/>
      <c r="R64" s="689"/>
      <c r="S64" s="52"/>
    </row>
    <row r="65" spans="1:18" x14ac:dyDescent="0.35">
      <c r="A65" s="183"/>
      <c r="B65" s="52"/>
      <c r="C65" s="213"/>
      <c r="D65" s="416"/>
      <c r="E65" s="416"/>
      <c r="F65" s="416"/>
      <c r="G65" s="417"/>
      <c r="H65" s="185"/>
      <c r="I65" s="186"/>
      <c r="J65" s="186"/>
      <c r="K65" s="187"/>
      <c r="L65" s="677">
        <v>4</v>
      </c>
      <c r="M65" s="679" t="s">
        <v>269</v>
      </c>
      <c r="N65" s="680"/>
      <c r="O65" s="680"/>
      <c r="P65" s="680"/>
      <c r="Q65" s="681"/>
      <c r="R65" s="682">
        <v>455</v>
      </c>
    </row>
    <row r="66" spans="1:18" ht="15" thickBot="1" x14ac:dyDescent="0.4">
      <c r="A66" s="52"/>
      <c r="B66" s="52"/>
      <c r="C66" s="213"/>
      <c r="D66" s="418"/>
      <c r="E66" s="418"/>
      <c r="F66" s="418"/>
      <c r="G66" s="419"/>
      <c r="H66" s="121"/>
      <c r="I66" s="420"/>
      <c r="J66" s="420"/>
      <c r="K66" s="192"/>
      <c r="L66" s="678"/>
      <c r="M66" s="684" t="s">
        <v>228</v>
      </c>
      <c r="N66" s="685"/>
      <c r="O66" s="685"/>
      <c r="P66" s="685"/>
      <c r="Q66" s="686"/>
      <c r="R66" s="683"/>
    </row>
    <row r="67" spans="1:18" ht="9.9" customHeight="1" x14ac:dyDescent="0.35">
      <c r="A67" s="183" t="s">
        <v>59</v>
      </c>
      <c r="B67" s="52"/>
      <c r="C67" s="86"/>
      <c r="D67" s="191"/>
      <c r="E67" s="191"/>
      <c r="F67" s="562"/>
      <c r="G67" s="562"/>
      <c r="H67" s="562"/>
      <c r="I67" s="562"/>
      <c r="J67" s="160"/>
      <c r="K67" s="192"/>
      <c r="L67" s="187"/>
      <c r="M67" s="188"/>
      <c r="N67" s="188"/>
      <c r="O67" s="188"/>
      <c r="P67" s="188"/>
      <c r="Q67" s="189"/>
      <c r="R67" s="188"/>
    </row>
    <row r="68" spans="1:18" ht="9.9" customHeight="1" x14ac:dyDescent="0.35">
      <c r="A68" s="52"/>
      <c r="B68" s="52"/>
      <c r="C68" s="86"/>
      <c r="D68" s="193" t="s">
        <v>27</v>
      </c>
      <c r="E68" s="193"/>
      <c r="F68" s="563" t="s">
        <v>28</v>
      </c>
      <c r="G68" s="563"/>
      <c r="H68" s="563"/>
      <c r="I68" s="563"/>
      <c r="J68" s="194"/>
      <c r="K68" s="187"/>
      <c r="L68" s="52"/>
      <c r="M68" s="62"/>
      <c r="N68" s="62"/>
      <c r="O68" s="62"/>
      <c r="P68" s="62"/>
      <c r="Q68" s="210"/>
      <c r="R68" s="62"/>
    </row>
    <row r="69" spans="1:18" ht="9.9" customHeight="1" x14ac:dyDescent="0.35">
      <c r="A69" s="52"/>
      <c r="B69" s="52"/>
      <c r="C69" s="86"/>
      <c r="D69" s="193"/>
      <c r="E69" s="193"/>
      <c r="F69" s="195"/>
      <c r="G69" s="195"/>
      <c r="H69" s="196"/>
      <c r="I69" s="196"/>
      <c r="J69" s="196"/>
      <c r="K69" s="52"/>
      <c r="L69" s="52"/>
      <c r="M69" s="62"/>
      <c r="N69" s="62"/>
      <c r="O69" s="62"/>
      <c r="P69" s="62"/>
      <c r="Q69" s="210"/>
      <c r="R69" s="62"/>
    </row>
    <row r="70" spans="1:18" ht="9.9" hidden="1" customHeight="1" x14ac:dyDescent="0.35">
      <c r="A70" s="183" t="s">
        <v>60</v>
      </c>
      <c r="B70" s="52"/>
      <c r="C70" s="86"/>
      <c r="D70" s="191"/>
      <c r="E70" s="191"/>
      <c r="F70" s="562"/>
      <c r="G70" s="562"/>
      <c r="H70" s="562"/>
      <c r="I70" s="562"/>
      <c r="J70" s="160"/>
      <c r="K70" s="52"/>
      <c r="L70" s="52"/>
      <c r="M70" s="62"/>
      <c r="N70" s="62"/>
      <c r="O70" s="62"/>
      <c r="P70" s="62"/>
      <c r="Q70" s="210"/>
      <c r="R70" s="62"/>
    </row>
    <row r="71" spans="1:18" hidden="1" x14ac:dyDescent="0.35">
      <c r="A71" s="52"/>
      <c r="B71" s="52"/>
      <c r="C71" s="86"/>
      <c r="D71" s="193" t="s">
        <v>27</v>
      </c>
      <c r="E71" s="193"/>
      <c r="F71" s="563" t="s">
        <v>28</v>
      </c>
      <c r="G71" s="563"/>
      <c r="H71" s="563"/>
      <c r="I71" s="563"/>
      <c r="J71" s="194"/>
      <c r="K71" s="52"/>
      <c r="L71" s="52"/>
      <c r="M71" s="62"/>
      <c r="N71" s="62"/>
      <c r="O71" s="62"/>
      <c r="P71" s="62"/>
      <c r="Q71" s="210"/>
      <c r="R71" s="62"/>
    </row>
    <row r="201" spans="1:9" s="50" customFormat="1" ht="12.5" hidden="1" x14ac:dyDescent="0.25">
      <c r="A201" s="48" t="s">
        <v>30</v>
      </c>
      <c r="B201" s="48" t="str">
        <f>IF(L5="ВЗРОСЛЫЕ","МУЖЧИНЫ",IF(L5="ДО 19 ЛЕТ","ЮНИОРЫ","ЮНОШИ"))</f>
        <v>ЮНИОРЫ</v>
      </c>
      <c r="C201" s="49" t="s">
        <v>31</v>
      </c>
      <c r="D201" s="49"/>
      <c r="E201" s="49" t="s">
        <v>32</v>
      </c>
      <c r="F201" s="50" t="s">
        <v>33</v>
      </c>
      <c r="G201" s="51"/>
      <c r="H201" s="51"/>
      <c r="I201" s="51"/>
    </row>
    <row r="202" spans="1:9" s="50" customFormat="1" ht="12.5" hidden="1" x14ac:dyDescent="0.25">
      <c r="A202" s="48" t="s">
        <v>34</v>
      </c>
      <c r="B202" s="48" t="str">
        <f>IF(L5="ВЗРОСЛЫЕ","ЖЕНЩИНЫ",IF(L5="ДО 19 ЛЕТ","ЮНИОРКИ","ДЕВУШКИ"))</f>
        <v>ЮНИОРКИ</v>
      </c>
      <c r="C202" s="49" t="s">
        <v>35</v>
      </c>
      <c r="D202" s="49"/>
      <c r="E202" s="49" t="s">
        <v>36</v>
      </c>
      <c r="F202" s="50" t="s">
        <v>37</v>
      </c>
      <c r="G202" s="51"/>
      <c r="H202" s="51"/>
      <c r="I202" s="51"/>
    </row>
    <row r="203" spans="1:9" s="50" customFormat="1" ht="12.5" hidden="1" x14ac:dyDescent="0.25">
      <c r="A203" s="48" t="s">
        <v>38</v>
      </c>
      <c r="B203" s="48" t="str">
        <f>IF(L5="ВЗРОСЛЫЕ","МУЖЧИНЫ И ЖЕНЩИНЫ",IF(L5="ДО 19 ЛЕТ","ЮНИОРЫ И ЮНИОРКИ","ЮНОШИ И ДЕВУШКИ"))</f>
        <v>ЮНИОРЫ И ЮНИОРКИ</v>
      </c>
      <c r="C203" s="49" t="s">
        <v>39</v>
      </c>
      <c r="D203" s="49"/>
      <c r="E203" s="49" t="s">
        <v>40</v>
      </c>
      <c r="F203" s="50" t="s">
        <v>41</v>
      </c>
      <c r="G203" s="51"/>
      <c r="H203" s="51"/>
      <c r="I203" s="51"/>
    </row>
    <row r="204" spans="1:9" s="50" customFormat="1" ht="12.5" hidden="1" x14ac:dyDescent="0.25">
      <c r="A204" s="48" t="s">
        <v>42</v>
      </c>
      <c r="B204" s="48"/>
      <c r="C204" s="49" t="s">
        <v>43</v>
      </c>
      <c r="D204" s="49"/>
      <c r="E204" s="49" t="s">
        <v>44</v>
      </c>
      <c r="G204" s="51"/>
      <c r="H204" s="51"/>
      <c r="I204" s="51"/>
    </row>
    <row r="205" spans="1:9" s="50" customFormat="1" ht="12.5" hidden="1" x14ac:dyDescent="0.25">
      <c r="A205" s="48" t="s">
        <v>45</v>
      </c>
      <c r="B205" s="48"/>
      <c r="C205" s="49" t="s">
        <v>46</v>
      </c>
      <c r="D205" s="49"/>
      <c r="E205" s="49" t="s">
        <v>47</v>
      </c>
      <c r="G205" s="51"/>
      <c r="H205" s="51"/>
      <c r="I205" s="51"/>
    </row>
    <row r="206" spans="1:9" s="50" customFormat="1" ht="12.5" hidden="1" x14ac:dyDescent="0.25">
      <c r="A206" s="48" t="s">
        <v>48</v>
      </c>
      <c r="B206" s="48"/>
      <c r="C206" s="49" t="s">
        <v>49</v>
      </c>
      <c r="D206" s="49"/>
      <c r="E206" s="49"/>
      <c r="G206" s="51"/>
      <c r="H206" s="51"/>
      <c r="I206" s="51"/>
    </row>
    <row r="207" spans="1:9" x14ac:dyDescent="0.35">
      <c r="A207" s="52"/>
      <c r="B207" s="52"/>
      <c r="C207" s="213"/>
      <c r="D207" s="62"/>
      <c r="E207" s="62"/>
      <c r="F207" s="62"/>
      <c r="G207" s="52"/>
      <c r="H207" s="52"/>
      <c r="I207" s="52"/>
    </row>
  </sheetData>
  <sheetProtection selectLockedCells="1"/>
  <mergeCells count="180">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 ref="R10:R11"/>
    <mergeCell ref="A12:A13"/>
    <mergeCell ref="B12:B13"/>
    <mergeCell ref="C12:C13"/>
    <mergeCell ref="G12:I12"/>
    <mergeCell ref="G13:I13"/>
    <mergeCell ref="A9:A11"/>
    <mergeCell ref="B9:B11"/>
    <mergeCell ref="C9:C11"/>
    <mergeCell ref="D9:D11"/>
    <mergeCell ref="E9:E11"/>
    <mergeCell ref="F9:F1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A22:A23"/>
    <mergeCell ref="B22:B23"/>
    <mergeCell ref="C22:C23"/>
    <mergeCell ref="D22:D23"/>
    <mergeCell ref="F22:F23"/>
    <mergeCell ref="M22:O22"/>
    <mergeCell ref="N23:O23"/>
    <mergeCell ref="A20:A21"/>
    <mergeCell ref="B20:B21"/>
    <mergeCell ref="C20:C21"/>
    <mergeCell ref="H20:I20"/>
    <mergeCell ref="N20:O20"/>
    <mergeCell ref="M21:O21"/>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A54:A55"/>
    <mergeCell ref="B54:B55"/>
    <mergeCell ref="C54:C55"/>
    <mergeCell ref="G54:I54"/>
    <mergeCell ref="G55:I55"/>
    <mergeCell ref="A56:A57"/>
    <mergeCell ref="B56:B57"/>
    <mergeCell ref="C56:C57"/>
    <mergeCell ref="H56:I56"/>
    <mergeCell ref="G61:I61"/>
    <mergeCell ref="L61:L62"/>
    <mergeCell ref="M61:Q61"/>
    <mergeCell ref="R61:R62"/>
    <mergeCell ref="G62:I62"/>
    <mergeCell ref="M62:Q62"/>
    <mergeCell ref="M58:Q58"/>
    <mergeCell ref="D59:F59"/>
    <mergeCell ref="L59:L60"/>
    <mergeCell ref="M59:Q59"/>
    <mergeCell ref="R59:R60"/>
    <mergeCell ref="D60:F60"/>
    <mergeCell ref="H60:I60"/>
    <mergeCell ref="M60:Q60"/>
    <mergeCell ref="F70:I70"/>
    <mergeCell ref="F71:I71"/>
    <mergeCell ref="L65:L66"/>
    <mergeCell ref="M65:Q65"/>
    <mergeCell ref="R65:R66"/>
    <mergeCell ref="M66:Q66"/>
    <mergeCell ref="F67:I67"/>
    <mergeCell ref="F68:I68"/>
    <mergeCell ref="D63:F63"/>
    <mergeCell ref="H63:I63"/>
    <mergeCell ref="L63:L64"/>
    <mergeCell ref="M63:Q63"/>
    <mergeCell ref="R63:R64"/>
    <mergeCell ref="D64:F64"/>
    <mergeCell ref="M64:Q64"/>
  </mergeCells>
  <conditionalFormatting sqref="C12:C15 C18:C21 C24:C27 C30:C33 C36:C39 C42:C45 C48:C51 C54:C57">
    <cfRule type="expression" dxfId="1" priority="1" stopIfTrue="1">
      <formula>COUNTIF($C$12:$C$57,C12)&gt;1</formula>
    </cfRule>
  </conditionalFormatting>
  <conditionalFormatting sqref="K62">
    <cfRule type="expression" dxfId="0" priority="2" stopIfTrue="1">
      <formula>$C$60=TRUE</formula>
    </cfRule>
  </conditionalFormatting>
  <dataValidations count="3">
    <dataValidation type="list" allowBlank="1" showInputMessage="1" showErrorMessage="1" sqref="Q6:R6 JM6:JN6 TI6:TJ6 ADE6:ADF6 ANA6:ANB6 AWW6:AWX6 BGS6:BGT6 BQO6:BQP6 CAK6:CAL6 CKG6:CKH6 CUC6:CUD6 DDY6:DDZ6 DNU6:DNV6 DXQ6:DXR6 EHM6:EHN6 ERI6:ERJ6 FBE6:FBF6 FLA6:FLB6 FUW6:FUX6 GES6:GET6 GOO6:GOP6 GYK6:GYL6 HIG6:HIH6 HSC6:HSD6 IBY6:IBZ6 ILU6:ILV6 IVQ6:IVR6 JFM6:JFN6 JPI6:JPJ6 JZE6:JZF6 KJA6:KJB6 KSW6:KSX6 LCS6:LCT6 LMO6:LMP6 LWK6:LWL6 MGG6:MGH6 MQC6:MQD6 MZY6:MZZ6 NJU6:NJV6 NTQ6:NTR6 ODM6:ODN6 ONI6:ONJ6 OXE6:OXF6 PHA6:PHB6 PQW6:PQX6 QAS6:QAT6 QKO6:QKP6 QUK6:QUL6 REG6:REH6 ROC6:ROD6 RXY6:RXZ6 SHU6:SHV6 SRQ6:SRR6 TBM6:TBN6 TLI6:TLJ6 TVE6:TVF6 UFA6:UFB6 UOW6:UOX6 UYS6:UYT6 VIO6:VIP6 VSK6:VSL6 WCG6:WCH6 WMC6:WMD6 WVY6:WVZ6 Q65542:R65542 JM65542:JN65542 TI65542:TJ65542 ADE65542:ADF65542 ANA65542:ANB65542 AWW65542:AWX65542 BGS65542:BGT65542 BQO65542:BQP65542 CAK65542:CAL65542 CKG65542:CKH65542 CUC65542:CUD65542 DDY65542:DDZ65542 DNU65542:DNV65542 DXQ65542:DXR65542 EHM65542:EHN65542 ERI65542:ERJ65542 FBE65542:FBF65542 FLA65542:FLB65542 FUW65542:FUX65542 GES65542:GET65542 GOO65542:GOP65542 GYK65542:GYL65542 HIG65542:HIH65542 HSC65542:HSD65542 IBY65542:IBZ65542 ILU65542:ILV65542 IVQ65542:IVR65542 JFM65542:JFN65542 JPI65542:JPJ65542 JZE65542:JZF65542 KJA65542:KJB65542 KSW65542:KSX65542 LCS65542:LCT65542 LMO65542:LMP65542 LWK65542:LWL65542 MGG65542:MGH65542 MQC65542:MQD65542 MZY65542:MZZ65542 NJU65542:NJV65542 NTQ65542:NTR65542 ODM65542:ODN65542 ONI65542:ONJ65542 OXE65542:OXF65542 PHA65542:PHB65542 PQW65542:PQX65542 QAS65542:QAT65542 QKO65542:QKP65542 QUK65542:QUL65542 REG65542:REH65542 ROC65542:ROD65542 RXY65542:RXZ65542 SHU65542:SHV65542 SRQ65542:SRR65542 TBM65542:TBN65542 TLI65542:TLJ65542 TVE65542:TVF65542 UFA65542:UFB65542 UOW65542:UOX65542 UYS65542:UYT65542 VIO65542:VIP65542 VSK65542:VSL65542 WCG65542:WCH65542 WMC65542:WMD65542 WVY65542:WVZ65542 Q131078:R131078 JM131078:JN131078 TI131078:TJ131078 ADE131078:ADF131078 ANA131078:ANB131078 AWW131078:AWX131078 BGS131078:BGT131078 BQO131078:BQP131078 CAK131078:CAL131078 CKG131078:CKH131078 CUC131078:CUD131078 DDY131078:DDZ131078 DNU131078:DNV131078 DXQ131078:DXR131078 EHM131078:EHN131078 ERI131078:ERJ131078 FBE131078:FBF131078 FLA131078:FLB131078 FUW131078:FUX131078 GES131078:GET131078 GOO131078:GOP131078 GYK131078:GYL131078 HIG131078:HIH131078 HSC131078:HSD131078 IBY131078:IBZ131078 ILU131078:ILV131078 IVQ131078:IVR131078 JFM131078:JFN131078 JPI131078:JPJ131078 JZE131078:JZF131078 KJA131078:KJB131078 KSW131078:KSX131078 LCS131078:LCT131078 LMO131078:LMP131078 LWK131078:LWL131078 MGG131078:MGH131078 MQC131078:MQD131078 MZY131078:MZZ131078 NJU131078:NJV131078 NTQ131078:NTR131078 ODM131078:ODN131078 ONI131078:ONJ131078 OXE131078:OXF131078 PHA131078:PHB131078 PQW131078:PQX131078 QAS131078:QAT131078 QKO131078:QKP131078 QUK131078:QUL131078 REG131078:REH131078 ROC131078:ROD131078 RXY131078:RXZ131078 SHU131078:SHV131078 SRQ131078:SRR131078 TBM131078:TBN131078 TLI131078:TLJ131078 TVE131078:TVF131078 UFA131078:UFB131078 UOW131078:UOX131078 UYS131078:UYT131078 VIO131078:VIP131078 VSK131078:VSL131078 WCG131078:WCH131078 WMC131078:WMD131078 WVY131078:WVZ131078 Q196614:R196614 JM196614:JN196614 TI196614:TJ196614 ADE196614:ADF196614 ANA196614:ANB196614 AWW196614:AWX196614 BGS196614:BGT196614 BQO196614:BQP196614 CAK196614:CAL196614 CKG196614:CKH196614 CUC196614:CUD196614 DDY196614:DDZ196614 DNU196614:DNV196614 DXQ196614:DXR196614 EHM196614:EHN196614 ERI196614:ERJ196614 FBE196614:FBF196614 FLA196614:FLB196614 FUW196614:FUX196614 GES196614:GET196614 GOO196614:GOP196614 GYK196614:GYL196614 HIG196614:HIH196614 HSC196614:HSD196614 IBY196614:IBZ196614 ILU196614:ILV196614 IVQ196614:IVR196614 JFM196614:JFN196614 JPI196614:JPJ196614 JZE196614:JZF196614 KJA196614:KJB196614 KSW196614:KSX196614 LCS196614:LCT196614 LMO196614:LMP196614 LWK196614:LWL196614 MGG196614:MGH196614 MQC196614:MQD196614 MZY196614:MZZ196614 NJU196614:NJV196614 NTQ196614:NTR196614 ODM196614:ODN196614 ONI196614:ONJ196614 OXE196614:OXF196614 PHA196614:PHB196614 PQW196614:PQX196614 QAS196614:QAT196614 QKO196614:QKP196614 QUK196614:QUL196614 REG196614:REH196614 ROC196614:ROD196614 RXY196614:RXZ196614 SHU196614:SHV196614 SRQ196614:SRR196614 TBM196614:TBN196614 TLI196614:TLJ196614 TVE196614:TVF196614 UFA196614:UFB196614 UOW196614:UOX196614 UYS196614:UYT196614 VIO196614:VIP196614 VSK196614:VSL196614 WCG196614:WCH196614 WMC196614:WMD196614 WVY196614:WVZ196614 Q262150:R262150 JM262150:JN262150 TI262150:TJ262150 ADE262150:ADF262150 ANA262150:ANB262150 AWW262150:AWX262150 BGS262150:BGT262150 BQO262150:BQP262150 CAK262150:CAL262150 CKG262150:CKH262150 CUC262150:CUD262150 DDY262150:DDZ262150 DNU262150:DNV262150 DXQ262150:DXR262150 EHM262150:EHN262150 ERI262150:ERJ262150 FBE262150:FBF262150 FLA262150:FLB262150 FUW262150:FUX262150 GES262150:GET262150 GOO262150:GOP262150 GYK262150:GYL262150 HIG262150:HIH262150 HSC262150:HSD262150 IBY262150:IBZ262150 ILU262150:ILV262150 IVQ262150:IVR262150 JFM262150:JFN262150 JPI262150:JPJ262150 JZE262150:JZF262150 KJA262150:KJB262150 KSW262150:KSX262150 LCS262150:LCT262150 LMO262150:LMP262150 LWK262150:LWL262150 MGG262150:MGH262150 MQC262150:MQD262150 MZY262150:MZZ262150 NJU262150:NJV262150 NTQ262150:NTR262150 ODM262150:ODN262150 ONI262150:ONJ262150 OXE262150:OXF262150 PHA262150:PHB262150 PQW262150:PQX262150 QAS262150:QAT262150 QKO262150:QKP262150 QUK262150:QUL262150 REG262150:REH262150 ROC262150:ROD262150 RXY262150:RXZ262150 SHU262150:SHV262150 SRQ262150:SRR262150 TBM262150:TBN262150 TLI262150:TLJ262150 TVE262150:TVF262150 UFA262150:UFB262150 UOW262150:UOX262150 UYS262150:UYT262150 VIO262150:VIP262150 VSK262150:VSL262150 WCG262150:WCH262150 WMC262150:WMD262150 WVY262150:WVZ262150 Q327686:R327686 JM327686:JN327686 TI327686:TJ327686 ADE327686:ADF327686 ANA327686:ANB327686 AWW327686:AWX327686 BGS327686:BGT327686 BQO327686:BQP327686 CAK327686:CAL327686 CKG327686:CKH327686 CUC327686:CUD327686 DDY327686:DDZ327686 DNU327686:DNV327686 DXQ327686:DXR327686 EHM327686:EHN327686 ERI327686:ERJ327686 FBE327686:FBF327686 FLA327686:FLB327686 FUW327686:FUX327686 GES327686:GET327686 GOO327686:GOP327686 GYK327686:GYL327686 HIG327686:HIH327686 HSC327686:HSD327686 IBY327686:IBZ327686 ILU327686:ILV327686 IVQ327686:IVR327686 JFM327686:JFN327686 JPI327686:JPJ327686 JZE327686:JZF327686 KJA327686:KJB327686 KSW327686:KSX327686 LCS327686:LCT327686 LMO327686:LMP327686 LWK327686:LWL327686 MGG327686:MGH327686 MQC327686:MQD327686 MZY327686:MZZ327686 NJU327686:NJV327686 NTQ327686:NTR327686 ODM327686:ODN327686 ONI327686:ONJ327686 OXE327686:OXF327686 PHA327686:PHB327686 PQW327686:PQX327686 QAS327686:QAT327686 QKO327686:QKP327686 QUK327686:QUL327686 REG327686:REH327686 ROC327686:ROD327686 RXY327686:RXZ327686 SHU327686:SHV327686 SRQ327686:SRR327686 TBM327686:TBN327686 TLI327686:TLJ327686 TVE327686:TVF327686 UFA327686:UFB327686 UOW327686:UOX327686 UYS327686:UYT327686 VIO327686:VIP327686 VSK327686:VSL327686 WCG327686:WCH327686 WMC327686:WMD327686 WVY327686:WVZ327686 Q393222:R393222 JM393222:JN393222 TI393222:TJ393222 ADE393222:ADF393222 ANA393222:ANB393222 AWW393222:AWX393222 BGS393222:BGT393222 BQO393222:BQP393222 CAK393222:CAL393222 CKG393222:CKH393222 CUC393222:CUD393222 DDY393222:DDZ393222 DNU393222:DNV393222 DXQ393222:DXR393222 EHM393222:EHN393222 ERI393222:ERJ393222 FBE393222:FBF393222 FLA393222:FLB393222 FUW393222:FUX393222 GES393222:GET393222 GOO393222:GOP393222 GYK393222:GYL393222 HIG393222:HIH393222 HSC393222:HSD393222 IBY393222:IBZ393222 ILU393222:ILV393222 IVQ393222:IVR393222 JFM393222:JFN393222 JPI393222:JPJ393222 JZE393222:JZF393222 KJA393222:KJB393222 KSW393222:KSX393222 LCS393222:LCT393222 LMO393222:LMP393222 LWK393222:LWL393222 MGG393222:MGH393222 MQC393222:MQD393222 MZY393222:MZZ393222 NJU393222:NJV393222 NTQ393222:NTR393222 ODM393222:ODN393222 ONI393222:ONJ393222 OXE393222:OXF393222 PHA393222:PHB393222 PQW393222:PQX393222 QAS393222:QAT393222 QKO393222:QKP393222 QUK393222:QUL393222 REG393222:REH393222 ROC393222:ROD393222 RXY393222:RXZ393222 SHU393222:SHV393222 SRQ393222:SRR393222 TBM393222:TBN393222 TLI393222:TLJ393222 TVE393222:TVF393222 UFA393222:UFB393222 UOW393222:UOX393222 UYS393222:UYT393222 VIO393222:VIP393222 VSK393222:VSL393222 WCG393222:WCH393222 WMC393222:WMD393222 WVY393222:WVZ393222 Q458758:R458758 JM458758:JN458758 TI458758:TJ458758 ADE458758:ADF458758 ANA458758:ANB458758 AWW458758:AWX458758 BGS458758:BGT458758 BQO458758:BQP458758 CAK458758:CAL458758 CKG458758:CKH458758 CUC458758:CUD458758 DDY458758:DDZ458758 DNU458758:DNV458758 DXQ458758:DXR458758 EHM458758:EHN458758 ERI458758:ERJ458758 FBE458758:FBF458758 FLA458758:FLB458758 FUW458758:FUX458758 GES458758:GET458758 GOO458758:GOP458758 GYK458758:GYL458758 HIG458758:HIH458758 HSC458758:HSD458758 IBY458758:IBZ458758 ILU458758:ILV458758 IVQ458758:IVR458758 JFM458758:JFN458758 JPI458758:JPJ458758 JZE458758:JZF458758 KJA458758:KJB458758 KSW458758:KSX458758 LCS458758:LCT458758 LMO458758:LMP458758 LWK458758:LWL458758 MGG458758:MGH458758 MQC458758:MQD458758 MZY458758:MZZ458758 NJU458758:NJV458758 NTQ458758:NTR458758 ODM458758:ODN458758 ONI458758:ONJ458758 OXE458758:OXF458758 PHA458758:PHB458758 PQW458758:PQX458758 QAS458758:QAT458758 QKO458758:QKP458758 QUK458758:QUL458758 REG458758:REH458758 ROC458758:ROD458758 RXY458758:RXZ458758 SHU458758:SHV458758 SRQ458758:SRR458758 TBM458758:TBN458758 TLI458758:TLJ458758 TVE458758:TVF458758 UFA458758:UFB458758 UOW458758:UOX458758 UYS458758:UYT458758 VIO458758:VIP458758 VSK458758:VSL458758 WCG458758:WCH458758 WMC458758:WMD458758 WVY458758:WVZ458758 Q524294:R524294 JM524294:JN524294 TI524294:TJ524294 ADE524294:ADF524294 ANA524294:ANB524294 AWW524294:AWX524294 BGS524294:BGT524294 BQO524294:BQP524294 CAK524294:CAL524294 CKG524294:CKH524294 CUC524294:CUD524294 DDY524294:DDZ524294 DNU524294:DNV524294 DXQ524294:DXR524294 EHM524294:EHN524294 ERI524294:ERJ524294 FBE524294:FBF524294 FLA524294:FLB524294 FUW524294:FUX524294 GES524294:GET524294 GOO524294:GOP524294 GYK524294:GYL524294 HIG524294:HIH524294 HSC524294:HSD524294 IBY524294:IBZ524294 ILU524294:ILV524294 IVQ524294:IVR524294 JFM524294:JFN524294 JPI524294:JPJ524294 JZE524294:JZF524294 KJA524294:KJB524294 KSW524294:KSX524294 LCS524294:LCT524294 LMO524294:LMP524294 LWK524294:LWL524294 MGG524294:MGH524294 MQC524294:MQD524294 MZY524294:MZZ524294 NJU524294:NJV524294 NTQ524294:NTR524294 ODM524294:ODN524294 ONI524294:ONJ524294 OXE524294:OXF524294 PHA524294:PHB524294 PQW524294:PQX524294 QAS524294:QAT524294 QKO524294:QKP524294 QUK524294:QUL524294 REG524294:REH524294 ROC524294:ROD524294 RXY524294:RXZ524294 SHU524294:SHV524294 SRQ524294:SRR524294 TBM524294:TBN524294 TLI524294:TLJ524294 TVE524294:TVF524294 UFA524294:UFB524294 UOW524294:UOX524294 UYS524294:UYT524294 VIO524294:VIP524294 VSK524294:VSL524294 WCG524294:WCH524294 WMC524294:WMD524294 WVY524294:WVZ524294 Q589830:R589830 JM589830:JN589830 TI589830:TJ589830 ADE589830:ADF589830 ANA589830:ANB589830 AWW589830:AWX589830 BGS589830:BGT589830 BQO589830:BQP589830 CAK589830:CAL589830 CKG589830:CKH589830 CUC589830:CUD589830 DDY589830:DDZ589830 DNU589830:DNV589830 DXQ589830:DXR589830 EHM589830:EHN589830 ERI589830:ERJ589830 FBE589830:FBF589830 FLA589830:FLB589830 FUW589830:FUX589830 GES589830:GET589830 GOO589830:GOP589830 GYK589830:GYL589830 HIG589830:HIH589830 HSC589830:HSD589830 IBY589830:IBZ589830 ILU589830:ILV589830 IVQ589830:IVR589830 JFM589830:JFN589830 JPI589830:JPJ589830 JZE589830:JZF589830 KJA589830:KJB589830 KSW589830:KSX589830 LCS589830:LCT589830 LMO589830:LMP589830 LWK589830:LWL589830 MGG589830:MGH589830 MQC589830:MQD589830 MZY589830:MZZ589830 NJU589830:NJV589830 NTQ589830:NTR589830 ODM589830:ODN589830 ONI589830:ONJ589830 OXE589830:OXF589830 PHA589830:PHB589830 PQW589830:PQX589830 QAS589830:QAT589830 QKO589830:QKP589830 QUK589830:QUL589830 REG589830:REH589830 ROC589830:ROD589830 RXY589830:RXZ589830 SHU589830:SHV589830 SRQ589830:SRR589830 TBM589830:TBN589830 TLI589830:TLJ589830 TVE589830:TVF589830 UFA589830:UFB589830 UOW589830:UOX589830 UYS589830:UYT589830 VIO589830:VIP589830 VSK589830:VSL589830 WCG589830:WCH589830 WMC589830:WMD589830 WVY589830:WVZ589830 Q655366:R655366 JM655366:JN655366 TI655366:TJ655366 ADE655366:ADF655366 ANA655366:ANB655366 AWW655366:AWX655366 BGS655366:BGT655366 BQO655366:BQP655366 CAK655366:CAL655366 CKG655366:CKH655366 CUC655366:CUD655366 DDY655366:DDZ655366 DNU655366:DNV655366 DXQ655366:DXR655366 EHM655366:EHN655366 ERI655366:ERJ655366 FBE655366:FBF655366 FLA655366:FLB655366 FUW655366:FUX655366 GES655366:GET655366 GOO655366:GOP655366 GYK655366:GYL655366 HIG655366:HIH655366 HSC655366:HSD655366 IBY655366:IBZ655366 ILU655366:ILV655366 IVQ655366:IVR655366 JFM655366:JFN655366 JPI655366:JPJ655366 JZE655366:JZF655366 KJA655366:KJB655366 KSW655366:KSX655366 LCS655366:LCT655366 LMO655366:LMP655366 LWK655366:LWL655366 MGG655366:MGH655366 MQC655366:MQD655366 MZY655366:MZZ655366 NJU655366:NJV655366 NTQ655366:NTR655366 ODM655366:ODN655366 ONI655366:ONJ655366 OXE655366:OXF655366 PHA655366:PHB655366 PQW655366:PQX655366 QAS655366:QAT655366 QKO655366:QKP655366 QUK655366:QUL655366 REG655366:REH655366 ROC655366:ROD655366 RXY655366:RXZ655366 SHU655366:SHV655366 SRQ655366:SRR655366 TBM655366:TBN655366 TLI655366:TLJ655366 TVE655366:TVF655366 UFA655366:UFB655366 UOW655366:UOX655366 UYS655366:UYT655366 VIO655366:VIP655366 VSK655366:VSL655366 WCG655366:WCH655366 WMC655366:WMD655366 WVY655366:WVZ655366 Q720902:R720902 JM720902:JN720902 TI720902:TJ720902 ADE720902:ADF720902 ANA720902:ANB720902 AWW720902:AWX720902 BGS720902:BGT720902 BQO720902:BQP720902 CAK720902:CAL720902 CKG720902:CKH720902 CUC720902:CUD720902 DDY720902:DDZ720902 DNU720902:DNV720902 DXQ720902:DXR720902 EHM720902:EHN720902 ERI720902:ERJ720902 FBE720902:FBF720902 FLA720902:FLB720902 FUW720902:FUX720902 GES720902:GET720902 GOO720902:GOP720902 GYK720902:GYL720902 HIG720902:HIH720902 HSC720902:HSD720902 IBY720902:IBZ720902 ILU720902:ILV720902 IVQ720902:IVR720902 JFM720902:JFN720902 JPI720902:JPJ720902 JZE720902:JZF720902 KJA720902:KJB720902 KSW720902:KSX720902 LCS720902:LCT720902 LMO720902:LMP720902 LWK720902:LWL720902 MGG720902:MGH720902 MQC720902:MQD720902 MZY720902:MZZ720902 NJU720902:NJV720902 NTQ720902:NTR720902 ODM720902:ODN720902 ONI720902:ONJ720902 OXE720902:OXF720902 PHA720902:PHB720902 PQW720902:PQX720902 QAS720902:QAT720902 QKO720902:QKP720902 QUK720902:QUL720902 REG720902:REH720902 ROC720902:ROD720902 RXY720902:RXZ720902 SHU720902:SHV720902 SRQ720902:SRR720902 TBM720902:TBN720902 TLI720902:TLJ720902 TVE720902:TVF720902 UFA720902:UFB720902 UOW720902:UOX720902 UYS720902:UYT720902 VIO720902:VIP720902 VSK720902:VSL720902 WCG720902:WCH720902 WMC720902:WMD720902 WVY720902:WVZ720902 Q786438:R786438 JM786438:JN786438 TI786438:TJ786438 ADE786438:ADF786438 ANA786438:ANB786438 AWW786438:AWX786438 BGS786438:BGT786438 BQO786438:BQP786438 CAK786438:CAL786438 CKG786438:CKH786438 CUC786438:CUD786438 DDY786438:DDZ786438 DNU786438:DNV786438 DXQ786438:DXR786438 EHM786438:EHN786438 ERI786438:ERJ786438 FBE786438:FBF786438 FLA786438:FLB786438 FUW786438:FUX786438 GES786438:GET786438 GOO786438:GOP786438 GYK786438:GYL786438 HIG786438:HIH786438 HSC786438:HSD786438 IBY786438:IBZ786438 ILU786438:ILV786438 IVQ786438:IVR786438 JFM786438:JFN786438 JPI786438:JPJ786438 JZE786438:JZF786438 KJA786438:KJB786438 KSW786438:KSX786438 LCS786438:LCT786438 LMO786438:LMP786438 LWK786438:LWL786438 MGG786438:MGH786438 MQC786438:MQD786438 MZY786438:MZZ786438 NJU786438:NJV786438 NTQ786438:NTR786438 ODM786438:ODN786438 ONI786438:ONJ786438 OXE786438:OXF786438 PHA786438:PHB786438 PQW786438:PQX786438 QAS786438:QAT786438 QKO786438:QKP786438 QUK786438:QUL786438 REG786438:REH786438 ROC786438:ROD786438 RXY786438:RXZ786438 SHU786438:SHV786438 SRQ786438:SRR786438 TBM786438:TBN786438 TLI786438:TLJ786438 TVE786438:TVF786438 UFA786438:UFB786438 UOW786438:UOX786438 UYS786438:UYT786438 VIO786438:VIP786438 VSK786438:VSL786438 WCG786438:WCH786438 WMC786438:WMD786438 WVY786438:WVZ786438 Q851974:R851974 JM851974:JN851974 TI851974:TJ851974 ADE851974:ADF851974 ANA851974:ANB851974 AWW851974:AWX851974 BGS851974:BGT851974 BQO851974:BQP851974 CAK851974:CAL851974 CKG851974:CKH851974 CUC851974:CUD851974 DDY851974:DDZ851974 DNU851974:DNV851974 DXQ851974:DXR851974 EHM851974:EHN851974 ERI851974:ERJ851974 FBE851974:FBF851974 FLA851974:FLB851974 FUW851974:FUX851974 GES851974:GET851974 GOO851974:GOP851974 GYK851974:GYL851974 HIG851974:HIH851974 HSC851974:HSD851974 IBY851974:IBZ851974 ILU851974:ILV851974 IVQ851974:IVR851974 JFM851974:JFN851974 JPI851974:JPJ851974 JZE851974:JZF851974 KJA851974:KJB851974 KSW851974:KSX851974 LCS851974:LCT851974 LMO851974:LMP851974 LWK851974:LWL851974 MGG851974:MGH851974 MQC851974:MQD851974 MZY851974:MZZ851974 NJU851974:NJV851974 NTQ851974:NTR851974 ODM851974:ODN851974 ONI851974:ONJ851974 OXE851974:OXF851974 PHA851974:PHB851974 PQW851974:PQX851974 QAS851974:QAT851974 QKO851974:QKP851974 QUK851974:QUL851974 REG851974:REH851974 ROC851974:ROD851974 RXY851974:RXZ851974 SHU851974:SHV851974 SRQ851974:SRR851974 TBM851974:TBN851974 TLI851974:TLJ851974 TVE851974:TVF851974 UFA851974:UFB851974 UOW851974:UOX851974 UYS851974:UYT851974 VIO851974:VIP851974 VSK851974:VSL851974 WCG851974:WCH851974 WMC851974:WMD851974 WVY851974:WVZ851974 Q917510:R917510 JM917510:JN917510 TI917510:TJ917510 ADE917510:ADF917510 ANA917510:ANB917510 AWW917510:AWX917510 BGS917510:BGT917510 BQO917510:BQP917510 CAK917510:CAL917510 CKG917510:CKH917510 CUC917510:CUD917510 DDY917510:DDZ917510 DNU917510:DNV917510 DXQ917510:DXR917510 EHM917510:EHN917510 ERI917510:ERJ917510 FBE917510:FBF917510 FLA917510:FLB917510 FUW917510:FUX917510 GES917510:GET917510 GOO917510:GOP917510 GYK917510:GYL917510 HIG917510:HIH917510 HSC917510:HSD917510 IBY917510:IBZ917510 ILU917510:ILV917510 IVQ917510:IVR917510 JFM917510:JFN917510 JPI917510:JPJ917510 JZE917510:JZF917510 KJA917510:KJB917510 KSW917510:KSX917510 LCS917510:LCT917510 LMO917510:LMP917510 LWK917510:LWL917510 MGG917510:MGH917510 MQC917510:MQD917510 MZY917510:MZZ917510 NJU917510:NJV917510 NTQ917510:NTR917510 ODM917510:ODN917510 ONI917510:ONJ917510 OXE917510:OXF917510 PHA917510:PHB917510 PQW917510:PQX917510 QAS917510:QAT917510 QKO917510:QKP917510 QUK917510:QUL917510 REG917510:REH917510 ROC917510:ROD917510 RXY917510:RXZ917510 SHU917510:SHV917510 SRQ917510:SRR917510 TBM917510:TBN917510 TLI917510:TLJ917510 TVE917510:TVF917510 UFA917510:UFB917510 UOW917510:UOX917510 UYS917510:UYT917510 VIO917510:VIP917510 VSK917510:VSL917510 WCG917510:WCH917510 WMC917510:WMD917510 WVY917510:WVZ917510 Q983046:R983046 JM983046:JN983046 TI983046:TJ983046 ADE983046:ADF983046 ANA983046:ANB983046 AWW983046:AWX983046 BGS983046:BGT983046 BQO983046:BQP983046 CAK983046:CAL983046 CKG983046:CKH983046 CUC983046:CUD983046 DDY983046:DDZ983046 DNU983046:DNV983046 DXQ983046:DXR983046 EHM983046:EHN983046 ERI983046:ERJ983046 FBE983046:FBF983046 FLA983046:FLB983046 FUW983046:FUX983046 GES983046:GET983046 GOO983046:GOP983046 GYK983046:GYL983046 HIG983046:HIH983046 HSC983046:HSD983046 IBY983046:IBZ983046 ILU983046:ILV983046 IVQ983046:IVR983046 JFM983046:JFN983046 JPI983046:JPJ983046 JZE983046:JZF983046 KJA983046:KJB983046 KSW983046:KSX983046 LCS983046:LCT983046 LMO983046:LMP983046 LWK983046:LWL983046 MGG983046:MGH983046 MQC983046:MQD983046 MZY983046:MZZ983046 NJU983046:NJV983046 NTQ983046:NTR983046 ODM983046:ODN983046 ONI983046:ONJ983046 OXE983046:OXF983046 PHA983046:PHB983046 PQW983046:PQX983046 QAS983046:QAT983046 QKO983046:QKP983046 QUK983046:QUL983046 REG983046:REH983046 ROC983046:ROD983046 RXY983046:RXZ983046 SHU983046:SHV983046 SRQ983046:SRR983046 TBM983046:TBN983046 TLI983046:TLJ983046 TVE983046:TVF983046 UFA983046:UFB983046 UOW983046:UOX983046 UYS983046:UYT983046 VIO983046:VIP983046 VSK983046:VSL983046 WCG983046:WCH983046 WMC983046:WMD983046 WVY983046:WVZ983046">
      <formula1>$C$201:$C$204</formula1>
    </dataValidation>
    <dataValidation type="list" allowBlank="1" showInputMessage="1" showErrorMessage="1" sqref="Q5:R5 JM5:JN5 TI5:TJ5 ADE5:ADF5 ANA5:ANB5 AWW5:AWX5 BGS5:BGT5 BQO5:BQP5 CAK5:CAL5 CKG5:CKH5 CUC5:CUD5 DDY5:DDZ5 DNU5:DNV5 DXQ5:DXR5 EHM5:EHN5 ERI5:ERJ5 FBE5:FBF5 FLA5:FLB5 FUW5:FUX5 GES5:GET5 GOO5:GOP5 GYK5:GYL5 HIG5:HIH5 HSC5:HSD5 IBY5:IBZ5 ILU5:ILV5 IVQ5:IVR5 JFM5:JFN5 JPI5:JPJ5 JZE5:JZF5 KJA5:KJB5 KSW5:KSX5 LCS5:LCT5 LMO5:LMP5 LWK5:LWL5 MGG5:MGH5 MQC5:MQD5 MZY5:MZZ5 NJU5:NJV5 NTQ5:NTR5 ODM5:ODN5 ONI5:ONJ5 OXE5:OXF5 PHA5:PHB5 PQW5:PQX5 QAS5:QAT5 QKO5:QKP5 QUK5:QUL5 REG5:REH5 ROC5:ROD5 RXY5:RXZ5 SHU5:SHV5 SRQ5:SRR5 TBM5:TBN5 TLI5:TLJ5 TVE5:TVF5 UFA5:UFB5 UOW5:UOX5 UYS5:UYT5 VIO5:VIP5 VSK5:VSL5 WCG5:WCH5 WMC5:WMD5 WVY5:WVZ5 Q65541:R65541 JM65541:JN65541 TI65541:TJ65541 ADE65541:ADF65541 ANA65541:ANB65541 AWW65541:AWX65541 BGS65541:BGT65541 BQO65541:BQP65541 CAK65541:CAL65541 CKG65541:CKH65541 CUC65541:CUD65541 DDY65541:DDZ65541 DNU65541:DNV65541 DXQ65541:DXR65541 EHM65541:EHN65541 ERI65541:ERJ65541 FBE65541:FBF65541 FLA65541:FLB65541 FUW65541:FUX65541 GES65541:GET65541 GOO65541:GOP65541 GYK65541:GYL65541 HIG65541:HIH65541 HSC65541:HSD65541 IBY65541:IBZ65541 ILU65541:ILV65541 IVQ65541:IVR65541 JFM65541:JFN65541 JPI65541:JPJ65541 JZE65541:JZF65541 KJA65541:KJB65541 KSW65541:KSX65541 LCS65541:LCT65541 LMO65541:LMP65541 LWK65541:LWL65541 MGG65541:MGH65541 MQC65541:MQD65541 MZY65541:MZZ65541 NJU65541:NJV65541 NTQ65541:NTR65541 ODM65541:ODN65541 ONI65541:ONJ65541 OXE65541:OXF65541 PHA65541:PHB65541 PQW65541:PQX65541 QAS65541:QAT65541 QKO65541:QKP65541 QUK65541:QUL65541 REG65541:REH65541 ROC65541:ROD65541 RXY65541:RXZ65541 SHU65541:SHV65541 SRQ65541:SRR65541 TBM65541:TBN65541 TLI65541:TLJ65541 TVE65541:TVF65541 UFA65541:UFB65541 UOW65541:UOX65541 UYS65541:UYT65541 VIO65541:VIP65541 VSK65541:VSL65541 WCG65541:WCH65541 WMC65541:WMD65541 WVY65541:WVZ65541 Q131077:R131077 JM131077:JN131077 TI131077:TJ131077 ADE131077:ADF131077 ANA131077:ANB131077 AWW131077:AWX131077 BGS131077:BGT131077 BQO131077:BQP131077 CAK131077:CAL131077 CKG131077:CKH131077 CUC131077:CUD131077 DDY131077:DDZ131077 DNU131077:DNV131077 DXQ131077:DXR131077 EHM131077:EHN131077 ERI131077:ERJ131077 FBE131077:FBF131077 FLA131077:FLB131077 FUW131077:FUX131077 GES131077:GET131077 GOO131077:GOP131077 GYK131077:GYL131077 HIG131077:HIH131077 HSC131077:HSD131077 IBY131077:IBZ131077 ILU131077:ILV131077 IVQ131077:IVR131077 JFM131077:JFN131077 JPI131077:JPJ131077 JZE131077:JZF131077 KJA131077:KJB131077 KSW131077:KSX131077 LCS131077:LCT131077 LMO131077:LMP131077 LWK131077:LWL131077 MGG131077:MGH131077 MQC131077:MQD131077 MZY131077:MZZ131077 NJU131077:NJV131077 NTQ131077:NTR131077 ODM131077:ODN131077 ONI131077:ONJ131077 OXE131077:OXF131077 PHA131077:PHB131077 PQW131077:PQX131077 QAS131077:QAT131077 QKO131077:QKP131077 QUK131077:QUL131077 REG131077:REH131077 ROC131077:ROD131077 RXY131077:RXZ131077 SHU131077:SHV131077 SRQ131077:SRR131077 TBM131077:TBN131077 TLI131077:TLJ131077 TVE131077:TVF131077 UFA131077:UFB131077 UOW131077:UOX131077 UYS131077:UYT131077 VIO131077:VIP131077 VSK131077:VSL131077 WCG131077:WCH131077 WMC131077:WMD131077 WVY131077:WVZ131077 Q196613:R196613 JM196613:JN196613 TI196613:TJ196613 ADE196613:ADF196613 ANA196613:ANB196613 AWW196613:AWX196613 BGS196613:BGT196613 BQO196613:BQP196613 CAK196613:CAL196613 CKG196613:CKH196613 CUC196613:CUD196613 DDY196613:DDZ196613 DNU196613:DNV196613 DXQ196613:DXR196613 EHM196613:EHN196613 ERI196613:ERJ196613 FBE196613:FBF196613 FLA196613:FLB196613 FUW196613:FUX196613 GES196613:GET196613 GOO196613:GOP196613 GYK196613:GYL196613 HIG196613:HIH196613 HSC196613:HSD196613 IBY196613:IBZ196613 ILU196613:ILV196613 IVQ196613:IVR196613 JFM196613:JFN196613 JPI196613:JPJ196613 JZE196613:JZF196613 KJA196613:KJB196613 KSW196613:KSX196613 LCS196613:LCT196613 LMO196613:LMP196613 LWK196613:LWL196613 MGG196613:MGH196613 MQC196613:MQD196613 MZY196613:MZZ196613 NJU196613:NJV196613 NTQ196613:NTR196613 ODM196613:ODN196613 ONI196613:ONJ196613 OXE196613:OXF196613 PHA196613:PHB196613 PQW196613:PQX196613 QAS196613:QAT196613 QKO196613:QKP196613 QUK196613:QUL196613 REG196613:REH196613 ROC196613:ROD196613 RXY196613:RXZ196613 SHU196613:SHV196613 SRQ196613:SRR196613 TBM196613:TBN196613 TLI196613:TLJ196613 TVE196613:TVF196613 UFA196613:UFB196613 UOW196613:UOX196613 UYS196613:UYT196613 VIO196613:VIP196613 VSK196613:VSL196613 WCG196613:WCH196613 WMC196613:WMD196613 WVY196613:WVZ196613 Q262149:R262149 JM262149:JN262149 TI262149:TJ262149 ADE262149:ADF262149 ANA262149:ANB262149 AWW262149:AWX262149 BGS262149:BGT262149 BQO262149:BQP262149 CAK262149:CAL262149 CKG262149:CKH262149 CUC262149:CUD262149 DDY262149:DDZ262149 DNU262149:DNV262149 DXQ262149:DXR262149 EHM262149:EHN262149 ERI262149:ERJ262149 FBE262149:FBF262149 FLA262149:FLB262149 FUW262149:FUX262149 GES262149:GET262149 GOO262149:GOP262149 GYK262149:GYL262149 HIG262149:HIH262149 HSC262149:HSD262149 IBY262149:IBZ262149 ILU262149:ILV262149 IVQ262149:IVR262149 JFM262149:JFN262149 JPI262149:JPJ262149 JZE262149:JZF262149 KJA262149:KJB262149 KSW262149:KSX262149 LCS262149:LCT262149 LMO262149:LMP262149 LWK262149:LWL262149 MGG262149:MGH262149 MQC262149:MQD262149 MZY262149:MZZ262149 NJU262149:NJV262149 NTQ262149:NTR262149 ODM262149:ODN262149 ONI262149:ONJ262149 OXE262149:OXF262149 PHA262149:PHB262149 PQW262149:PQX262149 QAS262149:QAT262149 QKO262149:QKP262149 QUK262149:QUL262149 REG262149:REH262149 ROC262149:ROD262149 RXY262149:RXZ262149 SHU262149:SHV262149 SRQ262149:SRR262149 TBM262149:TBN262149 TLI262149:TLJ262149 TVE262149:TVF262149 UFA262149:UFB262149 UOW262149:UOX262149 UYS262149:UYT262149 VIO262149:VIP262149 VSK262149:VSL262149 WCG262149:WCH262149 WMC262149:WMD262149 WVY262149:WVZ262149 Q327685:R327685 JM327685:JN327685 TI327685:TJ327685 ADE327685:ADF327685 ANA327685:ANB327685 AWW327685:AWX327685 BGS327685:BGT327685 BQO327685:BQP327685 CAK327685:CAL327685 CKG327685:CKH327685 CUC327685:CUD327685 DDY327685:DDZ327685 DNU327685:DNV327685 DXQ327685:DXR327685 EHM327685:EHN327685 ERI327685:ERJ327685 FBE327685:FBF327685 FLA327685:FLB327685 FUW327685:FUX327685 GES327685:GET327685 GOO327685:GOP327685 GYK327685:GYL327685 HIG327685:HIH327685 HSC327685:HSD327685 IBY327685:IBZ327685 ILU327685:ILV327685 IVQ327685:IVR327685 JFM327685:JFN327685 JPI327685:JPJ327685 JZE327685:JZF327685 KJA327685:KJB327685 KSW327685:KSX327685 LCS327685:LCT327685 LMO327685:LMP327685 LWK327685:LWL327685 MGG327685:MGH327685 MQC327685:MQD327685 MZY327685:MZZ327685 NJU327685:NJV327685 NTQ327685:NTR327685 ODM327685:ODN327685 ONI327685:ONJ327685 OXE327685:OXF327685 PHA327685:PHB327685 PQW327685:PQX327685 QAS327685:QAT327685 QKO327685:QKP327685 QUK327685:QUL327685 REG327685:REH327685 ROC327685:ROD327685 RXY327685:RXZ327685 SHU327685:SHV327685 SRQ327685:SRR327685 TBM327685:TBN327685 TLI327685:TLJ327685 TVE327685:TVF327685 UFA327685:UFB327685 UOW327685:UOX327685 UYS327685:UYT327685 VIO327685:VIP327685 VSK327685:VSL327685 WCG327685:WCH327685 WMC327685:WMD327685 WVY327685:WVZ327685 Q393221:R393221 JM393221:JN393221 TI393221:TJ393221 ADE393221:ADF393221 ANA393221:ANB393221 AWW393221:AWX393221 BGS393221:BGT393221 BQO393221:BQP393221 CAK393221:CAL393221 CKG393221:CKH393221 CUC393221:CUD393221 DDY393221:DDZ393221 DNU393221:DNV393221 DXQ393221:DXR393221 EHM393221:EHN393221 ERI393221:ERJ393221 FBE393221:FBF393221 FLA393221:FLB393221 FUW393221:FUX393221 GES393221:GET393221 GOO393221:GOP393221 GYK393221:GYL393221 HIG393221:HIH393221 HSC393221:HSD393221 IBY393221:IBZ393221 ILU393221:ILV393221 IVQ393221:IVR393221 JFM393221:JFN393221 JPI393221:JPJ393221 JZE393221:JZF393221 KJA393221:KJB393221 KSW393221:KSX393221 LCS393221:LCT393221 LMO393221:LMP393221 LWK393221:LWL393221 MGG393221:MGH393221 MQC393221:MQD393221 MZY393221:MZZ393221 NJU393221:NJV393221 NTQ393221:NTR393221 ODM393221:ODN393221 ONI393221:ONJ393221 OXE393221:OXF393221 PHA393221:PHB393221 PQW393221:PQX393221 QAS393221:QAT393221 QKO393221:QKP393221 QUK393221:QUL393221 REG393221:REH393221 ROC393221:ROD393221 RXY393221:RXZ393221 SHU393221:SHV393221 SRQ393221:SRR393221 TBM393221:TBN393221 TLI393221:TLJ393221 TVE393221:TVF393221 UFA393221:UFB393221 UOW393221:UOX393221 UYS393221:UYT393221 VIO393221:VIP393221 VSK393221:VSL393221 WCG393221:WCH393221 WMC393221:WMD393221 WVY393221:WVZ393221 Q458757:R458757 JM458757:JN458757 TI458757:TJ458757 ADE458757:ADF458757 ANA458757:ANB458757 AWW458757:AWX458757 BGS458757:BGT458757 BQO458757:BQP458757 CAK458757:CAL458757 CKG458757:CKH458757 CUC458757:CUD458757 DDY458757:DDZ458757 DNU458757:DNV458757 DXQ458757:DXR458757 EHM458757:EHN458757 ERI458757:ERJ458757 FBE458757:FBF458757 FLA458757:FLB458757 FUW458757:FUX458757 GES458757:GET458757 GOO458757:GOP458757 GYK458757:GYL458757 HIG458757:HIH458757 HSC458757:HSD458757 IBY458757:IBZ458757 ILU458757:ILV458757 IVQ458757:IVR458757 JFM458757:JFN458757 JPI458757:JPJ458757 JZE458757:JZF458757 KJA458757:KJB458757 KSW458757:KSX458757 LCS458757:LCT458757 LMO458757:LMP458757 LWK458757:LWL458757 MGG458757:MGH458757 MQC458757:MQD458757 MZY458757:MZZ458757 NJU458757:NJV458757 NTQ458757:NTR458757 ODM458757:ODN458757 ONI458757:ONJ458757 OXE458757:OXF458757 PHA458757:PHB458757 PQW458757:PQX458757 QAS458757:QAT458757 QKO458757:QKP458757 QUK458757:QUL458757 REG458757:REH458757 ROC458757:ROD458757 RXY458757:RXZ458757 SHU458757:SHV458757 SRQ458757:SRR458757 TBM458757:TBN458757 TLI458757:TLJ458757 TVE458757:TVF458757 UFA458757:UFB458757 UOW458757:UOX458757 UYS458757:UYT458757 VIO458757:VIP458757 VSK458757:VSL458757 WCG458757:WCH458757 WMC458757:WMD458757 WVY458757:WVZ458757 Q524293:R524293 JM524293:JN524293 TI524293:TJ524293 ADE524293:ADF524293 ANA524293:ANB524293 AWW524293:AWX524293 BGS524293:BGT524293 BQO524293:BQP524293 CAK524293:CAL524293 CKG524293:CKH524293 CUC524293:CUD524293 DDY524293:DDZ524293 DNU524293:DNV524293 DXQ524293:DXR524293 EHM524293:EHN524293 ERI524293:ERJ524293 FBE524293:FBF524293 FLA524293:FLB524293 FUW524293:FUX524293 GES524293:GET524293 GOO524293:GOP524293 GYK524293:GYL524293 HIG524293:HIH524293 HSC524293:HSD524293 IBY524293:IBZ524293 ILU524293:ILV524293 IVQ524293:IVR524293 JFM524293:JFN524293 JPI524293:JPJ524293 JZE524293:JZF524293 KJA524293:KJB524293 KSW524293:KSX524293 LCS524293:LCT524293 LMO524293:LMP524293 LWK524293:LWL524293 MGG524293:MGH524293 MQC524293:MQD524293 MZY524293:MZZ524293 NJU524293:NJV524293 NTQ524293:NTR524293 ODM524293:ODN524293 ONI524293:ONJ524293 OXE524293:OXF524293 PHA524293:PHB524293 PQW524293:PQX524293 QAS524293:QAT524293 QKO524293:QKP524293 QUK524293:QUL524293 REG524293:REH524293 ROC524293:ROD524293 RXY524293:RXZ524293 SHU524293:SHV524293 SRQ524293:SRR524293 TBM524293:TBN524293 TLI524293:TLJ524293 TVE524293:TVF524293 UFA524293:UFB524293 UOW524293:UOX524293 UYS524293:UYT524293 VIO524293:VIP524293 VSK524293:VSL524293 WCG524293:WCH524293 WMC524293:WMD524293 WVY524293:WVZ524293 Q589829:R589829 JM589829:JN589829 TI589829:TJ589829 ADE589829:ADF589829 ANA589829:ANB589829 AWW589829:AWX589829 BGS589829:BGT589829 BQO589829:BQP589829 CAK589829:CAL589829 CKG589829:CKH589829 CUC589829:CUD589829 DDY589829:DDZ589829 DNU589829:DNV589829 DXQ589829:DXR589829 EHM589829:EHN589829 ERI589829:ERJ589829 FBE589829:FBF589829 FLA589829:FLB589829 FUW589829:FUX589829 GES589829:GET589829 GOO589829:GOP589829 GYK589829:GYL589829 HIG589829:HIH589829 HSC589829:HSD589829 IBY589829:IBZ589829 ILU589829:ILV589829 IVQ589829:IVR589829 JFM589829:JFN589829 JPI589829:JPJ589829 JZE589829:JZF589829 KJA589829:KJB589829 KSW589829:KSX589829 LCS589829:LCT589829 LMO589829:LMP589829 LWK589829:LWL589829 MGG589829:MGH589829 MQC589829:MQD589829 MZY589829:MZZ589829 NJU589829:NJV589829 NTQ589829:NTR589829 ODM589829:ODN589829 ONI589829:ONJ589829 OXE589829:OXF589829 PHA589829:PHB589829 PQW589829:PQX589829 QAS589829:QAT589829 QKO589829:QKP589829 QUK589829:QUL589829 REG589829:REH589829 ROC589829:ROD589829 RXY589829:RXZ589829 SHU589829:SHV589829 SRQ589829:SRR589829 TBM589829:TBN589829 TLI589829:TLJ589829 TVE589829:TVF589829 UFA589829:UFB589829 UOW589829:UOX589829 UYS589829:UYT589829 VIO589829:VIP589829 VSK589829:VSL589829 WCG589829:WCH589829 WMC589829:WMD589829 WVY589829:WVZ589829 Q655365:R655365 JM655365:JN655365 TI655365:TJ655365 ADE655365:ADF655365 ANA655365:ANB655365 AWW655365:AWX655365 BGS655365:BGT655365 BQO655365:BQP655365 CAK655365:CAL655365 CKG655365:CKH655365 CUC655365:CUD655365 DDY655365:DDZ655365 DNU655365:DNV655365 DXQ655365:DXR655365 EHM655365:EHN655365 ERI655365:ERJ655365 FBE655365:FBF655365 FLA655365:FLB655365 FUW655365:FUX655365 GES655365:GET655365 GOO655365:GOP655365 GYK655365:GYL655365 HIG655365:HIH655365 HSC655365:HSD655365 IBY655365:IBZ655365 ILU655365:ILV655365 IVQ655365:IVR655365 JFM655365:JFN655365 JPI655365:JPJ655365 JZE655365:JZF655365 KJA655365:KJB655365 KSW655365:KSX655365 LCS655365:LCT655365 LMO655365:LMP655365 LWK655365:LWL655365 MGG655365:MGH655365 MQC655365:MQD655365 MZY655365:MZZ655365 NJU655365:NJV655365 NTQ655365:NTR655365 ODM655365:ODN655365 ONI655365:ONJ655365 OXE655365:OXF655365 PHA655365:PHB655365 PQW655365:PQX655365 QAS655365:QAT655365 QKO655365:QKP655365 QUK655365:QUL655365 REG655365:REH655365 ROC655365:ROD655365 RXY655365:RXZ655365 SHU655365:SHV655365 SRQ655365:SRR655365 TBM655365:TBN655365 TLI655365:TLJ655365 TVE655365:TVF655365 UFA655365:UFB655365 UOW655365:UOX655365 UYS655365:UYT655365 VIO655365:VIP655365 VSK655365:VSL655365 WCG655365:WCH655365 WMC655365:WMD655365 WVY655365:WVZ655365 Q720901:R720901 JM720901:JN720901 TI720901:TJ720901 ADE720901:ADF720901 ANA720901:ANB720901 AWW720901:AWX720901 BGS720901:BGT720901 BQO720901:BQP720901 CAK720901:CAL720901 CKG720901:CKH720901 CUC720901:CUD720901 DDY720901:DDZ720901 DNU720901:DNV720901 DXQ720901:DXR720901 EHM720901:EHN720901 ERI720901:ERJ720901 FBE720901:FBF720901 FLA720901:FLB720901 FUW720901:FUX720901 GES720901:GET720901 GOO720901:GOP720901 GYK720901:GYL720901 HIG720901:HIH720901 HSC720901:HSD720901 IBY720901:IBZ720901 ILU720901:ILV720901 IVQ720901:IVR720901 JFM720901:JFN720901 JPI720901:JPJ720901 JZE720901:JZF720901 KJA720901:KJB720901 KSW720901:KSX720901 LCS720901:LCT720901 LMO720901:LMP720901 LWK720901:LWL720901 MGG720901:MGH720901 MQC720901:MQD720901 MZY720901:MZZ720901 NJU720901:NJV720901 NTQ720901:NTR720901 ODM720901:ODN720901 ONI720901:ONJ720901 OXE720901:OXF720901 PHA720901:PHB720901 PQW720901:PQX720901 QAS720901:QAT720901 QKO720901:QKP720901 QUK720901:QUL720901 REG720901:REH720901 ROC720901:ROD720901 RXY720901:RXZ720901 SHU720901:SHV720901 SRQ720901:SRR720901 TBM720901:TBN720901 TLI720901:TLJ720901 TVE720901:TVF720901 UFA720901:UFB720901 UOW720901:UOX720901 UYS720901:UYT720901 VIO720901:VIP720901 VSK720901:VSL720901 WCG720901:WCH720901 WMC720901:WMD720901 WVY720901:WVZ720901 Q786437:R786437 JM786437:JN786437 TI786437:TJ786437 ADE786437:ADF786437 ANA786437:ANB786437 AWW786437:AWX786437 BGS786437:BGT786437 BQO786437:BQP786437 CAK786437:CAL786437 CKG786437:CKH786437 CUC786437:CUD786437 DDY786437:DDZ786437 DNU786437:DNV786437 DXQ786437:DXR786437 EHM786437:EHN786437 ERI786437:ERJ786437 FBE786437:FBF786437 FLA786437:FLB786437 FUW786437:FUX786437 GES786437:GET786437 GOO786437:GOP786437 GYK786437:GYL786437 HIG786437:HIH786437 HSC786437:HSD786437 IBY786437:IBZ786437 ILU786437:ILV786437 IVQ786437:IVR786437 JFM786437:JFN786437 JPI786437:JPJ786437 JZE786437:JZF786437 KJA786437:KJB786437 KSW786437:KSX786437 LCS786437:LCT786437 LMO786437:LMP786437 LWK786437:LWL786437 MGG786437:MGH786437 MQC786437:MQD786437 MZY786437:MZZ786437 NJU786437:NJV786437 NTQ786437:NTR786437 ODM786437:ODN786437 ONI786437:ONJ786437 OXE786437:OXF786437 PHA786437:PHB786437 PQW786437:PQX786437 QAS786437:QAT786437 QKO786437:QKP786437 QUK786437:QUL786437 REG786437:REH786437 ROC786437:ROD786437 RXY786437:RXZ786437 SHU786437:SHV786437 SRQ786437:SRR786437 TBM786437:TBN786437 TLI786437:TLJ786437 TVE786437:TVF786437 UFA786437:UFB786437 UOW786437:UOX786437 UYS786437:UYT786437 VIO786437:VIP786437 VSK786437:VSL786437 WCG786437:WCH786437 WMC786437:WMD786437 WVY786437:WVZ786437 Q851973:R851973 JM851973:JN851973 TI851973:TJ851973 ADE851973:ADF851973 ANA851973:ANB851973 AWW851973:AWX851973 BGS851973:BGT851973 BQO851973:BQP851973 CAK851973:CAL851973 CKG851973:CKH851973 CUC851973:CUD851973 DDY851973:DDZ851973 DNU851973:DNV851973 DXQ851973:DXR851973 EHM851973:EHN851973 ERI851973:ERJ851973 FBE851973:FBF851973 FLA851973:FLB851973 FUW851973:FUX851973 GES851973:GET851973 GOO851973:GOP851973 GYK851973:GYL851973 HIG851973:HIH851973 HSC851973:HSD851973 IBY851973:IBZ851973 ILU851973:ILV851973 IVQ851973:IVR851973 JFM851973:JFN851973 JPI851973:JPJ851973 JZE851973:JZF851973 KJA851973:KJB851973 KSW851973:KSX851973 LCS851973:LCT851973 LMO851973:LMP851973 LWK851973:LWL851973 MGG851973:MGH851973 MQC851973:MQD851973 MZY851973:MZZ851973 NJU851973:NJV851973 NTQ851973:NTR851973 ODM851973:ODN851973 ONI851973:ONJ851973 OXE851973:OXF851973 PHA851973:PHB851973 PQW851973:PQX851973 QAS851973:QAT851973 QKO851973:QKP851973 QUK851973:QUL851973 REG851973:REH851973 ROC851973:ROD851973 RXY851973:RXZ851973 SHU851973:SHV851973 SRQ851973:SRR851973 TBM851973:TBN851973 TLI851973:TLJ851973 TVE851973:TVF851973 UFA851973:UFB851973 UOW851973:UOX851973 UYS851973:UYT851973 VIO851973:VIP851973 VSK851973:VSL851973 WCG851973:WCH851973 WMC851973:WMD851973 WVY851973:WVZ851973 Q917509:R917509 JM917509:JN917509 TI917509:TJ917509 ADE917509:ADF917509 ANA917509:ANB917509 AWW917509:AWX917509 BGS917509:BGT917509 BQO917509:BQP917509 CAK917509:CAL917509 CKG917509:CKH917509 CUC917509:CUD917509 DDY917509:DDZ917509 DNU917509:DNV917509 DXQ917509:DXR917509 EHM917509:EHN917509 ERI917509:ERJ917509 FBE917509:FBF917509 FLA917509:FLB917509 FUW917509:FUX917509 GES917509:GET917509 GOO917509:GOP917509 GYK917509:GYL917509 HIG917509:HIH917509 HSC917509:HSD917509 IBY917509:IBZ917509 ILU917509:ILV917509 IVQ917509:IVR917509 JFM917509:JFN917509 JPI917509:JPJ917509 JZE917509:JZF917509 KJA917509:KJB917509 KSW917509:KSX917509 LCS917509:LCT917509 LMO917509:LMP917509 LWK917509:LWL917509 MGG917509:MGH917509 MQC917509:MQD917509 MZY917509:MZZ917509 NJU917509:NJV917509 NTQ917509:NTR917509 ODM917509:ODN917509 ONI917509:ONJ917509 OXE917509:OXF917509 PHA917509:PHB917509 PQW917509:PQX917509 QAS917509:QAT917509 QKO917509:QKP917509 QUK917509:QUL917509 REG917509:REH917509 ROC917509:ROD917509 RXY917509:RXZ917509 SHU917509:SHV917509 SRQ917509:SRR917509 TBM917509:TBN917509 TLI917509:TLJ917509 TVE917509:TVF917509 UFA917509:UFB917509 UOW917509:UOX917509 UYS917509:UYT917509 VIO917509:VIP917509 VSK917509:VSL917509 WCG917509:WCH917509 WMC917509:WMD917509 WVY917509:WVZ917509 Q983045:R983045 JM983045:JN983045 TI983045:TJ983045 ADE983045:ADF983045 ANA983045:ANB983045 AWW983045:AWX983045 BGS983045:BGT983045 BQO983045:BQP983045 CAK983045:CAL983045 CKG983045:CKH983045 CUC983045:CUD983045 DDY983045:DDZ983045 DNU983045:DNV983045 DXQ983045:DXR983045 EHM983045:EHN983045 ERI983045:ERJ983045 FBE983045:FBF983045 FLA983045:FLB983045 FUW983045:FUX983045 GES983045:GET983045 GOO983045:GOP983045 GYK983045:GYL983045 HIG983045:HIH983045 HSC983045:HSD983045 IBY983045:IBZ983045 ILU983045:ILV983045 IVQ983045:IVR983045 JFM983045:JFN983045 JPI983045:JPJ983045 JZE983045:JZF983045 KJA983045:KJB983045 KSW983045:KSX983045 LCS983045:LCT983045 LMO983045:LMP983045 LWK983045:LWL983045 MGG983045:MGH983045 MQC983045:MQD983045 MZY983045:MZZ983045 NJU983045:NJV983045 NTQ983045:NTR983045 ODM983045:ODN983045 ONI983045:ONJ983045 OXE983045:OXF983045 PHA983045:PHB983045 PQW983045:PQX983045 QAS983045:QAT983045 QKO983045:QKP983045 QUK983045:QUL983045 REG983045:REH983045 ROC983045:ROD983045 RXY983045:RXZ983045 SHU983045:SHV983045 SRQ983045:SRR983045 TBM983045:TBN983045 TLI983045:TLJ983045 TVE983045:TVF983045 UFA983045:UFB983045 UOW983045:UOX983045 UYS983045:UYT983045 VIO983045:VIP983045 VSK983045:VSL983045 WCG983045:WCH983045 WMC983045:WMD983045 WVY983045:WVZ983045">
      <formula1>$B$201:$B$203</formula1>
    </dataValidation>
    <dataValidation type="list" allowBlank="1" showInputMessage="1" showErrorMessage="1" sqref="L5:N5 JH5:JJ5 TD5:TF5 ACZ5:ADB5 AMV5:AMX5 AWR5:AWT5 BGN5:BGP5 BQJ5:BQL5 CAF5:CAH5 CKB5:CKD5 CTX5:CTZ5 DDT5:DDV5 DNP5:DNR5 DXL5:DXN5 EHH5:EHJ5 ERD5:ERF5 FAZ5:FBB5 FKV5:FKX5 FUR5:FUT5 GEN5:GEP5 GOJ5:GOL5 GYF5:GYH5 HIB5:HID5 HRX5:HRZ5 IBT5:IBV5 ILP5:ILR5 IVL5:IVN5 JFH5:JFJ5 JPD5:JPF5 JYZ5:JZB5 KIV5:KIX5 KSR5:KST5 LCN5:LCP5 LMJ5:LML5 LWF5:LWH5 MGB5:MGD5 MPX5:MPZ5 MZT5:MZV5 NJP5:NJR5 NTL5:NTN5 ODH5:ODJ5 OND5:ONF5 OWZ5:OXB5 PGV5:PGX5 PQR5:PQT5 QAN5:QAP5 QKJ5:QKL5 QUF5:QUH5 REB5:RED5 RNX5:RNZ5 RXT5:RXV5 SHP5:SHR5 SRL5:SRN5 TBH5:TBJ5 TLD5:TLF5 TUZ5:TVB5 UEV5:UEX5 UOR5:UOT5 UYN5:UYP5 VIJ5:VIL5 VSF5:VSH5 WCB5:WCD5 WLX5:WLZ5 WVT5:WVV5 L65541:N65541 JH65541:JJ65541 TD65541:TF65541 ACZ65541:ADB65541 AMV65541:AMX65541 AWR65541:AWT65541 BGN65541:BGP65541 BQJ65541:BQL65541 CAF65541:CAH65541 CKB65541:CKD65541 CTX65541:CTZ65541 DDT65541:DDV65541 DNP65541:DNR65541 DXL65541:DXN65541 EHH65541:EHJ65541 ERD65541:ERF65541 FAZ65541:FBB65541 FKV65541:FKX65541 FUR65541:FUT65541 GEN65541:GEP65541 GOJ65541:GOL65541 GYF65541:GYH65541 HIB65541:HID65541 HRX65541:HRZ65541 IBT65541:IBV65541 ILP65541:ILR65541 IVL65541:IVN65541 JFH65541:JFJ65541 JPD65541:JPF65541 JYZ65541:JZB65541 KIV65541:KIX65541 KSR65541:KST65541 LCN65541:LCP65541 LMJ65541:LML65541 LWF65541:LWH65541 MGB65541:MGD65541 MPX65541:MPZ65541 MZT65541:MZV65541 NJP65541:NJR65541 NTL65541:NTN65541 ODH65541:ODJ65541 OND65541:ONF65541 OWZ65541:OXB65541 PGV65541:PGX65541 PQR65541:PQT65541 QAN65541:QAP65541 QKJ65541:QKL65541 QUF65541:QUH65541 REB65541:RED65541 RNX65541:RNZ65541 RXT65541:RXV65541 SHP65541:SHR65541 SRL65541:SRN65541 TBH65541:TBJ65541 TLD65541:TLF65541 TUZ65541:TVB65541 UEV65541:UEX65541 UOR65541:UOT65541 UYN65541:UYP65541 VIJ65541:VIL65541 VSF65541:VSH65541 WCB65541:WCD65541 WLX65541:WLZ65541 WVT65541:WVV65541 L131077:N131077 JH131077:JJ131077 TD131077:TF131077 ACZ131077:ADB131077 AMV131077:AMX131077 AWR131077:AWT131077 BGN131077:BGP131077 BQJ131077:BQL131077 CAF131077:CAH131077 CKB131077:CKD131077 CTX131077:CTZ131077 DDT131077:DDV131077 DNP131077:DNR131077 DXL131077:DXN131077 EHH131077:EHJ131077 ERD131077:ERF131077 FAZ131077:FBB131077 FKV131077:FKX131077 FUR131077:FUT131077 GEN131077:GEP131077 GOJ131077:GOL131077 GYF131077:GYH131077 HIB131077:HID131077 HRX131077:HRZ131077 IBT131077:IBV131077 ILP131077:ILR131077 IVL131077:IVN131077 JFH131077:JFJ131077 JPD131077:JPF131077 JYZ131077:JZB131077 KIV131077:KIX131077 KSR131077:KST131077 LCN131077:LCP131077 LMJ131077:LML131077 LWF131077:LWH131077 MGB131077:MGD131077 MPX131077:MPZ131077 MZT131077:MZV131077 NJP131077:NJR131077 NTL131077:NTN131077 ODH131077:ODJ131077 OND131077:ONF131077 OWZ131077:OXB131077 PGV131077:PGX131077 PQR131077:PQT131077 QAN131077:QAP131077 QKJ131077:QKL131077 QUF131077:QUH131077 REB131077:RED131077 RNX131077:RNZ131077 RXT131077:RXV131077 SHP131077:SHR131077 SRL131077:SRN131077 TBH131077:TBJ131077 TLD131077:TLF131077 TUZ131077:TVB131077 UEV131077:UEX131077 UOR131077:UOT131077 UYN131077:UYP131077 VIJ131077:VIL131077 VSF131077:VSH131077 WCB131077:WCD131077 WLX131077:WLZ131077 WVT131077:WVV131077 L196613:N196613 JH196613:JJ196613 TD196613:TF196613 ACZ196613:ADB196613 AMV196613:AMX196613 AWR196613:AWT196613 BGN196613:BGP196613 BQJ196613:BQL196613 CAF196613:CAH196613 CKB196613:CKD196613 CTX196613:CTZ196613 DDT196613:DDV196613 DNP196613:DNR196613 DXL196613:DXN196613 EHH196613:EHJ196613 ERD196613:ERF196613 FAZ196613:FBB196613 FKV196613:FKX196613 FUR196613:FUT196613 GEN196613:GEP196613 GOJ196613:GOL196613 GYF196613:GYH196613 HIB196613:HID196613 HRX196613:HRZ196613 IBT196613:IBV196613 ILP196613:ILR196613 IVL196613:IVN196613 JFH196613:JFJ196613 JPD196613:JPF196613 JYZ196613:JZB196613 KIV196613:KIX196613 KSR196613:KST196613 LCN196613:LCP196613 LMJ196613:LML196613 LWF196613:LWH196613 MGB196613:MGD196613 MPX196613:MPZ196613 MZT196613:MZV196613 NJP196613:NJR196613 NTL196613:NTN196613 ODH196613:ODJ196613 OND196613:ONF196613 OWZ196613:OXB196613 PGV196613:PGX196613 PQR196613:PQT196613 QAN196613:QAP196613 QKJ196613:QKL196613 QUF196613:QUH196613 REB196613:RED196613 RNX196613:RNZ196613 RXT196613:RXV196613 SHP196613:SHR196613 SRL196613:SRN196613 TBH196613:TBJ196613 TLD196613:TLF196613 TUZ196613:TVB196613 UEV196613:UEX196613 UOR196613:UOT196613 UYN196613:UYP196613 VIJ196613:VIL196613 VSF196613:VSH196613 WCB196613:WCD196613 WLX196613:WLZ196613 WVT196613:WVV196613 L262149:N262149 JH262149:JJ262149 TD262149:TF262149 ACZ262149:ADB262149 AMV262149:AMX262149 AWR262149:AWT262149 BGN262149:BGP262149 BQJ262149:BQL262149 CAF262149:CAH262149 CKB262149:CKD262149 CTX262149:CTZ262149 DDT262149:DDV262149 DNP262149:DNR262149 DXL262149:DXN262149 EHH262149:EHJ262149 ERD262149:ERF262149 FAZ262149:FBB262149 FKV262149:FKX262149 FUR262149:FUT262149 GEN262149:GEP262149 GOJ262149:GOL262149 GYF262149:GYH262149 HIB262149:HID262149 HRX262149:HRZ262149 IBT262149:IBV262149 ILP262149:ILR262149 IVL262149:IVN262149 JFH262149:JFJ262149 JPD262149:JPF262149 JYZ262149:JZB262149 KIV262149:KIX262149 KSR262149:KST262149 LCN262149:LCP262149 LMJ262149:LML262149 LWF262149:LWH262149 MGB262149:MGD262149 MPX262149:MPZ262149 MZT262149:MZV262149 NJP262149:NJR262149 NTL262149:NTN262149 ODH262149:ODJ262149 OND262149:ONF262149 OWZ262149:OXB262149 PGV262149:PGX262149 PQR262149:PQT262149 QAN262149:QAP262149 QKJ262149:QKL262149 QUF262149:QUH262149 REB262149:RED262149 RNX262149:RNZ262149 RXT262149:RXV262149 SHP262149:SHR262149 SRL262149:SRN262149 TBH262149:TBJ262149 TLD262149:TLF262149 TUZ262149:TVB262149 UEV262149:UEX262149 UOR262149:UOT262149 UYN262149:UYP262149 VIJ262149:VIL262149 VSF262149:VSH262149 WCB262149:WCD262149 WLX262149:WLZ262149 WVT262149:WVV262149 L327685:N327685 JH327685:JJ327685 TD327685:TF327685 ACZ327685:ADB327685 AMV327685:AMX327685 AWR327685:AWT327685 BGN327685:BGP327685 BQJ327685:BQL327685 CAF327685:CAH327685 CKB327685:CKD327685 CTX327685:CTZ327685 DDT327685:DDV327685 DNP327685:DNR327685 DXL327685:DXN327685 EHH327685:EHJ327685 ERD327685:ERF327685 FAZ327685:FBB327685 FKV327685:FKX327685 FUR327685:FUT327685 GEN327685:GEP327685 GOJ327685:GOL327685 GYF327685:GYH327685 HIB327685:HID327685 HRX327685:HRZ327685 IBT327685:IBV327685 ILP327685:ILR327685 IVL327685:IVN327685 JFH327685:JFJ327685 JPD327685:JPF327685 JYZ327685:JZB327685 KIV327685:KIX327685 KSR327685:KST327685 LCN327685:LCP327685 LMJ327685:LML327685 LWF327685:LWH327685 MGB327685:MGD327685 MPX327685:MPZ327685 MZT327685:MZV327685 NJP327685:NJR327685 NTL327685:NTN327685 ODH327685:ODJ327685 OND327685:ONF327685 OWZ327685:OXB327685 PGV327685:PGX327685 PQR327685:PQT327685 QAN327685:QAP327685 QKJ327685:QKL327685 QUF327685:QUH327685 REB327685:RED327685 RNX327685:RNZ327685 RXT327685:RXV327685 SHP327685:SHR327685 SRL327685:SRN327685 TBH327685:TBJ327685 TLD327685:TLF327685 TUZ327685:TVB327685 UEV327685:UEX327685 UOR327685:UOT327685 UYN327685:UYP327685 VIJ327685:VIL327685 VSF327685:VSH327685 WCB327685:WCD327685 WLX327685:WLZ327685 WVT327685:WVV327685 L393221:N393221 JH393221:JJ393221 TD393221:TF393221 ACZ393221:ADB393221 AMV393221:AMX393221 AWR393221:AWT393221 BGN393221:BGP393221 BQJ393221:BQL393221 CAF393221:CAH393221 CKB393221:CKD393221 CTX393221:CTZ393221 DDT393221:DDV393221 DNP393221:DNR393221 DXL393221:DXN393221 EHH393221:EHJ393221 ERD393221:ERF393221 FAZ393221:FBB393221 FKV393221:FKX393221 FUR393221:FUT393221 GEN393221:GEP393221 GOJ393221:GOL393221 GYF393221:GYH393221 HIB393221:HID393221 HRX393221:HRZ393221 IBT393221:IBV393221 ILP393221:ILR393221 IVL393221:IVN393221 JFH393221:JFJ393221 JPD393221:JPF393221 JYZ393221:JZB393221 KIV393221:KIX393221 KSR393221:KST393221 LCN393221:LCP393221 LMJ393221:LML393221 LWF393221:LWH393221 MGB393221:MGD393221 MPX393221:MPZ393221 MZT393221:MZV393221 NJP393221:NJR393221 NTL393221:NTN393221 ODH393221:ODJ393221 OND393221:ONF393221 OWZ393221:OXB393221 PGV393221:PGX393221 PQR393221:PQT393221 QAN393221:QAP393221 QKJ393221:QKL393221 QUF393221:QUH393221 REB393221:RED393221 RNX393221:RNZ393221 RXT393221:RXV393221 SHP393221:SHR393221 SRL393221:SRN393221 TBH393221:TBJ393221 TLD393221:TLF393221 TUZ393221:TVB393221 UEV393221:UEX393221 UOR393221:UOT393221 UYN393221:UYP393221 VIJ393221:VIL393221 VSF393221:VSH393221 WCB393221:WCD393221 WLX393221:WLZ393221 WVT393221:WVV393221 L458757:N458757 JH458757:JJ458757 TD458757:TF458757 ACZ458757:ADB458757 AMV458757:AMX458757 AWR458757:AWT458757 BGN458757:BGP458757 BQJ458757:BQL458757 CAF458757:CAH458757 CKB458757:CKD458757 CTX458757:CTZ458757 DDT458757:DDV458757 DNP458757:DNR458757 DXL458757:DXN458757 EHH458757:EHJ458757 ERD458757:ERF458757 FAZ458757:FBB458757 FKV458757:FKX458757 FUR458757:FUT458757 GEN458757:GEP458757 GOJ458757:GOL458757 GYF458757:GYH458757 HIB458757:HID458757 HRX458757:HRZ458757 IBT458757:IBV458757 ILP458757:ILR458757 IVL458757:IVN458757 JFH458757:JFJ458757 JPD458757:JPF458757 JYZ458757:JZB458757 KIV458757:KIX458757 KSR458757:KST458757 LCN458757:LCP458757 LMJ458757:LML458757 LWF458757:LWH458757 MGB458757:MGD458757 MPX458757:MPZ458757 MZT458757:MZV458757 NJP458757:NJR458757 NTL458757:NTN458757 ODH458757:ODJ458757 OND458757:ONF458757 OWZ458757:OXB458757 PGV458757:PGX458757 PQR458757:PQT458757 QAN458757:QAP458757 QKJ458757:QKL458757 QUF458757:QUH458757 REB458757:RED458757 RNX458757:RNZ458757 RXT458757:RXV458757 SHP458757:SHR458757 SRL458757:SRN458757 TBH458757:TBJ458757 TLD458757:TLF458757 TUZ458757:TVB458757 UEV458757:UEX458757 UOR458757:UOT458757 UYN458757:UYP458757 VIJ458757:VIL458757 VSF458757:VSH458757 WCB458757:WCD458757 WLX458757:WLZ458757 WVT458757:WVV458757 L524293:N524293 JH524293:JJ524293 TD524293:TF524293 ACZ524293:ADB524293 AMV524293:AMX524293 AWR524293:AWT524293 BGN524293:BGP524293 BQJ524293:BQL524293 CAF524293:CAH524293 CKB524293:CKD524293 CTX524293:CTZ524293 DDT524293:DDV524293 DNP524293:DNR524293 DXL524293:DXN524293 EHH524293:EHJ524293 ERD524293:ERF524293 FAZ524293:FBB524293 FKV524293:FKX524293 FUR524293:FUT524293 GEN524293:GEP524293 GOJ524293:GOL524293 GYF524293:GYH524293 HIB524293:HID524293 HRX524293:HRZ524293 IBT524293:IBV524293 ILP524293:ILR524293 IVL524293:IVN524293 JFH524293:JFJ524293 JPD524293:JPF524293 JYZ524293:JZB524293 KIV524293:KIX524293 KSR524293:KST524293 LCN524293:LCP524293 LMJ524293:LML524293 LWF524293:LWH524293 MGB524293:MGD524293 MPX524293:MPZ524293 MZT524293:MZV524293 NJP524293:NJR524293 NTL524293:NTN524293 ODH524293:ODJ524293 OND524293:ONF524293 OWZ524293:OXB524293 PGV524293:PGX524293 PQR524293:PQT524293 QAN524293:QAP524293 QKJ524293:QKL524293 QUF524293:QUH524293 REB524293:RED524293 RNX524293:RNZ524293 RXT524293:RXV524293 SHP524293:SHR524293 SRL524293:SRN524293 TBH524293:TBJ524293 TLD524293:TLF524293 TUZ524293:TVB524293 UEV524293:UEX524293 UOR524293:UOT524293 UYN524293:UYP524293 VIJ524293:VIL524293 VSF524293:VSH524293 WCB524293:WCD524293 WLX524293:WLZ524293 WVT524293:WVV524293 L589829:N589829 JH589829:JJ589829 TD589829:TF589829 ACZ589829:ADB589829 AMV589829:AMX589829 AWR589829:AWT589829 BGN589829:BGP589829 BQJ589829:BQL589829 CAF589829:CAH589829 CKB589829:CKD589829 CTX589829:CTZ589829 DDT589829:DDV589829 DNP589829:DNR589829 DXL589829:DXN589829 EHH589829:EHJ589829 ERD589829:ERF589829 FAZ589829:FBB589829 FKV589829:FKX589829 FUR589829:FUT589829 GEN589829:GEP589829 GOJ589829:GOL589829 GYF589829:GYH589829 HIB589829:HID589829 HRX589829:HRZ589829 IBT589829:IBV589829 ILP589829:ILR589829 IVL589829:IVN589829 JFH589829:JFJ589829 JPD589829:JPF589829 JYZ589829:JZB589829 KIV589829:KIX589829 KSR589829:KST589829 LCN589829:LCP589829 LMJ589829:LML589829 LWF589829:LWH589829 MGB589829:MGD589829 MPX589829:MPZ589829 MZT589829:MZV589829 NJP589829:NJR589829 NTL589829:NTN589829 ODH589829:ODJ589829 OND589829:ONF589829 OWZ589829:OXB589829 PGV589829:PGX589829 PQR589829:PQT589829 QAN589829:QAP589829 QKJ589829:QKL589829 QUF589829:QUH589829 REB589829:RED589829 RNX589829:RNZ589829 RXT589829:RXV589829 SHP589829:SHR589829 SRL589829:SRN589829 TBH589829:TBJ589829 TLD589829:TLF589829 TUZ589829:TVB589829 UEV589829:UEX589829 UOR589829:UOT589829 UYN589829:UYP589829 VIJ589829:VIL589829 VSF589829:VSH589829 WCB589829:WCD589829 WLX589829:WLZ589829 WVT589829:WVV589829 L655365:N655365 JH655365:JJ655365 TD655365:TF655365 ACZ655365:ADB655365 AMV655365:AMX655365 AWR655365:AWT655365 BGN655365:BGP655365 BQJ655365:BQL655365 CAF655365:CAH655365 CKB655365:CKD655365 CTX655365:CTZ655365 DDT655365:DDV655365 DNP655365:DNR655365 DXL655365:DXN655365 EHH655365:EHJ655365 ERD655365:ERF655365 FAZ655365:FBB655365 FKV655365:FKX655365 FUR655365:FUT655365 GEN655365:GEP655365 GOJ655365:GOL655365 GYF655365:GYH655365 HIB655365:HID655365 HRX655365:HRZ655365 IBT655365:IBV655365 ILP655365:ILR655365 IVL655365:IVN655365 JFH655365:JFJ655365 JPD655365:JPF655365 JYZ655365:JZB655365 KIV655365:KIX655365 KSR655365:KST655365 LCN655365:LCP655365 LMJ655365:LML655365 LWF655365:LWH655365 MGB655365:MGD655365 MPX655365:MPZ655365 MZT655365:MZV655365 NJP655365:NJR655365 NTL655365:NTN655365 ODH655365:ODJ655365 OND655365:ONF655365 OWZ655365:OXB655365 PGV655365:PGX655365 PQR655365:PQT655365 QAN655365:QAP655365 QKJ655365:QKL655365 QUF655365:QUH655365 REB655365:RED655365 RNX655365:RNZ655365 RXT655365:RXV655365 SHP655365:SHR655365 SRL655365:SRN655365 TBH655365:TBJ655365 TLD655365:TLF655365 TUZ655365:TVB655365 UEV655365:UEX655365 UOR655365:UOT655365 UYN655365:UYP655365 VIJ655365:VIL655365 VSF655365:VSH655365 WCB655365:WCD655365 WLX655365:WLZ655365 WVT655365:WVV655365 L720901:N720901 JH720901:JJ720901 TD720901:TF720901 ACZ720901:ADB720901 AMV720901:AMX720901 AWR720901:AWT720901 BGN720901:BGP720901 BQJ720901:BQL720901 CAF720901:CAH720901 CKB720901:CKD720901 CTX720901:CTZ720901 DDT720901:DDV720901 DNP720901:DNR720901 DXL720901:DXN720901 EHH720901:EHJ720901 ERD720901:ERF720901 FAZ720901:FBB720901 FKV720901:FKX720901 FUR720901:FUT720901 GEN720901:GEP720901 GOJ720901:GOL720901 GYF720901:GYH720901 HIB720901:HID720901 HRX720901:HRZ720901 IBT720901:IBV720901 ILP720901:ILR720901 IVL720901:IVN720901 JFH720901:JFJ720901 JPD720901:JPF720901 JYZ720901:JZB720901 KIV720901:KIX720901 KSR720901:KST720901 LCN720901:LCP720901 LMJ720901:LML720901 LWF720901:LWH720901 MGB720901:MGD720901 MPX720901:MPZ720901 MZT720901:MZV720901 NJP720901:NJR720901 NTL720901:NTN720901 ODH720901:ODJ720901 OND720901:ONF720901 OWZ720901:OXB720901 PGV720901:PGX720901 PQR720901:PQT720901 QAN720901:QAP720901 QKJ720901:QKL720901 QUF720901:QUH720901 REB720901:RED720901 RNX720901:RNZ720901 RXT720901:RXV720901 SHP720901:SHR720901 SRL720901:SRN720901 TBH720901:TBJ720901 TLD720901:TLF720901 TUZ720901:TVB720901 UEV720901:UEX720901 UOR720901:UOT720901 UYN720901:UYP720901 VIJ720901:VIL720901 VSF720901:VSH720901 WCB720901:WCD720901 WLX720901:WLZ720901 WVT720901:WVV720901 L786437:N786437 JH786437:JJ786437 TD786437:TF786437 ACZ786437:ADB786437 AMV786437:AMX786437 AWR786437:AWT786437 BGN786437:BGP786437 BQJ786437:BQL786437 CAF786437:CAH786437 CKB786437:CKD786437 CTX786437:CTZ786437 DDT786437:DDV786437 DNP786437:DNR786437 DXL786437:DXN786437 EHH786437:EHJ786437 ERD786437:ERF786437 FAZ786437:FBB786437 FKV786437:FKX786437 FUR786437:FUT786437 GEN786437:GEP786437 GOJ786437:GOL786437 GYF786437:GYH786437 HIB786437:HID786437 HRX786437:HRZ786437 IBT786437:IBV786437 ILP786437:ILR786437 IVL786437:IVN786437 JFH786437:JFJ786437 JPD786437:JPF786437 JYZ786437:JZB786437 KIV786437:KIX786437 KSR786437:KST786437 LCN786437:LCP786437 LMJ786437:LML786437 LWF786437:LWH786437 MGB786437:MGD786437 MPX786437:MPZ786437 MZT786437:MZV786437 NJP786437:NJR786437 NTL786437:NTN786437 ODH786437:ODJ786437 OND786437:ONF786437 OWZ786437:OXB786437 PGV786437:PGX786437 PQR786437:PQT786437 QAN786437:QAP786437 QKJ786437:QKL786437 QUF786437:QUH786437 REB786437:RED786437 RNX786437:RNZ786437 RXT786437:RXV786437 SHP786437:SHR786437 SRL786437:SRN786437 TBH786437:TBJ786437 TLD786437:TLF786437 TUZ786437:TVB786437 UEV786437:UEX786437 UOR786437:UOT786437 UYN786437:UYP786437 VIJ786437:VIL786437 VSF786437:VSH786437 WCB786437:WCD786437 WLX786437:WLZ786437 WVT786437:WVV786437 L851973:N851973 JH851973:JJ851973 TD851973:TF851973 ACZ851973:ADB851973 AMV851973:AMX851973 AWR851973:AWT851973 BGN851973:BGP851973 BQJ851973:BQL851973 CAF851973:CAH851973 CKB851973:CKD851973 CTX851973:CTZ851973 DDT851973:DDV851973 DNP851973:DNR851973 DXL851973:DXN851973 EHH851973:EHJ851973 ERD851973:ERF851973 FAZ851973:FBB851973 FKV851973:FKX851973 FUR851973:FUT851973 GEN851973:GEP851973 GOJ851973:GOL851973 GYF851973:GYH851973 HIB851973:HID851973 HRX851973:HRZ851973 IBT851973:IBV851973 ILP851973:ILR851973 IVL851973:IVN851973 JFH851973:JFJ851973 JPD851973:JPF851973 JYZ851973:JZB851973 KIV851973:KIX851973 KSR851973:KST851973 LCN851973:LCP851973 LMJ851973:LML851973 LWF851973:LWH851973 MGB851973:MGD851973 MPX851973:MPZ851973 MZT851973:MZV851973 NJP851973:NJR851973 NTL851973:NTN851973 ODH851973:ODJ851973 OND851973:ONF851973 OWZ851973:OXB851973 PGV851973:PGX851973 PQR851973:PQT851973 QAN851973:QAP851973 QKJ851973:QKL851973 QUF851973:QUH851973 REB851973:RED851973 RNX851973:RNZ851973 RXT851973:RXV851973 SHP851973:SHR851973 SRL851973:SRN851973 TBH851973:TBJ851973 TLD851973:TLF851973 TUZ851973:TVB851973 UEV851973:UEX851973 UOR851973:UOT851973 UYN851973:UYP851973 VIJ851973:VIL851973 VSF851973:VSH851973 WCB851973:WCD851973 WLX851973:WLZ851973 WVT851973:WVV851973 L917509:N917509 JH917509:JJ917509 TD917509:TF917509 ACZ917509:ADB917509 AMV917509:AMX917509 AWR917509:AWT917509 BGN917509:BGP917509 BQJ917509:BQL917509 CAF917509:CAH917509 CKB917509:CKD917509 CTX917509:CTZ917509 DDT917509:DDV917509 DNP917509:DNR917509 DXL917509:DXN917509 EHH917509:EHJ917509 ERD917509:ERF917509 FAZ917509:FBB917509 FKV917509:FKX917509 FUR917509:FUT917509 GEN917509:GEP917509 GOJ917509:GOL917509 GYF917509:GYH917509 HIB917509:HID917509 HRX917509:HRZ917509 IBT917509:IBV917509 ILP917509:ILR917509 IVL917509:IVN917509 JFH917509:JFJ917509 JPD917509:JPF917509 JYZ917509:JZB917509 KIV917509:KIX917509 KSR917509:KST917509 LCN917509:LCP917509 LMJ917509:LML917509 LWF917509:LWH917509 MGB917509:MGD917509 MPX917509:MPZ917509 MZT917509:MZV917509 NJP917509:NJR917509 NTL917509:NTN917509 ODH917509:ODJ917509 OND917509:ONF917509 OWZ917509:OXB917509 PGV917509:PGX917509 PQR917509:PQT917509 QAN917509:QAP917509 QKJ917509:QKL917509 QUF917509:QUH917509 REB917509:RED917509 RNX917509:RNZ917509 RXT917509:RXV917509 SHP917509:SHR917509 SRL917509:SRN917509 TBH917509:TBJ917509 TLD917509:TLF917509 TUZ917509:TVB917509 UEV917509:UEX917509 UOR917509:UOT917509 UYN917509:UYP917509 VIJ917509:VIL917509 VSF917509:VSH917509 WCB917509:WCD917509 WLX917509:WLZ917509 WVT917509:WVV917509 L983045:N983045 JH983045:JJ983045 TD983045:TF983045 ACZ983045:ADB983045 AMV983045:AMX983045 AWR983045:AWT983045 BGN983045:BGP983045 BQJ983045:BQL983045 CAF983045:CAH983045 CKB983045:CKD983045 CTX983045:CTZ983045 DDT983045:DDV983045 DNP983045:DNR983045 DXL983045:DXN983045 EHH983045:EHJ983045 ERD983045:ERF983045 FAZ983045:FBB983045 FKV983045:FKX983045 FUR983045:FUT983045 GEN983045:GEP983045 GOJ983045:GOL983045 GYF983045:GYH983045 HIB983045:HID983045 HRX983045:HRZ983045 IBT983045:IBV983045 ILP983045:ILR983045 IVL983045:IVN983045 JFH983045:JFJ983045 JPD983045:JPF983045 JYZ983045:JZB983045 KIV983045:KIX983045 KSR983045:KST983045 LCN983045:LCP983045 LMJ983045:LML983045 LWF983045:LWH983045 MGB983045:MGD983045 MPX983045:MPZ983045 MZT983045:MZV983045 NJP983045:NJR983045 NTL983045:NTN983045 ODH983045:ODJ983045 OND983045:ONF983045 OWZ983045:OXB983045 PGV983045:PGX983045 PQR983045:PQT983045 QAN983045:QAP983045 QKJ983045:QKL983045 QUF983045:QUH983045 REB983045:RED983045 RNX983045:RNZ983045 RXT983045:RXV983045 SHP983045:SHR983045 SRL983045:SRN983045 TBH983045:TBJ983045 TLD983045:TLF983045 TUZ983045:TVB983045 UEV983045:UEX983045 UOR983045:UOT983045 UYN983045:UYP983045 VIJ983045:VIL983045 VSF983045:VSH983045 WCB983045:WCD983045 WLX983045:WLZ983045 WVT983045:WVV983045">
      <formula1>$A$201:$A$205</formula1>
    </dataValidation>
  </dataValidations>
  <printOptions horizontalCentered="1"/>
  <pageMargins left="0.23622047244094491" right="0.23622047244094491" top="0.74803149606299213" bottom="0.74803149606299213" header="0.31496062992125984" footer="0.31496062992125984"/>
  <pageSetup paperSize="9" scale="76"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3793" r:id="rId5" name="Label 1">
              <controlPr defaultSize="0" print="0" autoFill="0" autoLine="0" autoPict="0">
                <anchor moveWithCells="1" sizeWithCells="1">
                  <from>
                    <xdr:col>17</xdr:col>
                    <xdr:colOff>114300</xdr:colOff>
                    <xdr:row>0</xdr:row>
                    <xdr:rowOff>38100</xdr:rowOff>
                  </from>
                  <to>
                    <xdr:col>17</xdr:col>
                    <xdr:colOff>596900</xdr:colOff>
                    <xdr:row>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5"/>
  <sheetViews>
    <sheetView showGridLines="0" zoomScale="85" zoomScaleNormal="85" workbookViewId="0">
      <pane ySplit="9" topLeftCell="A24" activePane="bottomLeft" state="frozen"/>
      <selection activeCell="A84" sqref="A84:H84"/>
      <selection pane="bottomLeft" activeCell="F37" sqref="F37:G37"/>
    </sheetView>
  </sheetViews>
  <sheetFormatPr defaultColWidth="9.08984375" defaultRowHeight="12" customHeight="1" x14ac:dyDescent="0.25"/>
  <cols>
    <col min="1" max="1" width="6.453125" style="13" customWidth="1"/>
    <col min="2" max="2" width="11" style="13" customWidth="1"/>
    <col min="3" max="3" width="16.453125" style="13" customWidth="1"/>
    <col min="4" max="4" width="8" style="13" customWidth="1"/>
    <col min="5" max="5" width="8.54296875" style="46" customWidth="1"/>
    <col min="6" max="8" width="9" style="47" customWidth="1"/>
    <col min="9" max="10" width="9" style="13" customWidth="1"/>
    <col min="11" max="11" width="9" style="13" hidden="1" customWidth="1"/>
    <col min="12" max="13" width="11.453125" style="13" customWidth="1"/>
    <col min="14" max="16384" width="9.08984375" style="13"/>
  </cols>
  <sheetData>
    <row r="1" spans="1:13" s="2" customFormat="1" ht="15" customHeight="1" x14ac:dyDescent="0.35">
      <c r="A1" s="1"/>
      <c r="B1" s="1"/>
      <c r="C1" s="1"/>
      <c r="D1" s="1"/>
      <c r="E1" s="1"/>
      <c r="M1" s="3"/>
    </row>
    <row r="2" spans="1:13" s="2" customFormat="1" ht="17.25" customHeight="1" x14ac:dyDescent="0.35">
      <c r="A2" s="426"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426"/>
      <c r="C2" s="426"/>
      <c r="D2" s="426"/>
      <c r="E2" s="426"/>
      <c r="F2" s="426"/>
      <c r="G2" s="426"/>
      <c r="H2" s="426"/>
      <c r="I2" s="426"/>
      <c r="J2" s="426"/>
      <c r="K2" s="426"/>
      <c r="L2" s="426"/>
      <c r="M2" s="426"/>
    </row>
    <row r="3" spans="1:13" s="2" customFormat="1" ht="31.5" customHeight="1" x14ac:dyDescent="0.35">
      <c r="A3" s="1"/>
      <c r="B3" s="1"/>
      <c r="C3" s="427" t="s">
        <v>79</v>
      </c>
      <c r="D3" s="427"/>
      <c r="E3" s="427"/>
      <c r="F3" s="427"/>
      <c r="G3" s="427"/>
      <c r="H3" s="427"/>
      <c r="I3" s="427"/>
      <c r="J3" s="427"/>
      <c r="K3" s="427"/>
      <c r="L3" s="427"/>
      <c r="M3" s="4"/>
    </row>
    <row r="4" spans="1:13" s="2" customFormat="1" ht="12.75" customHeight="1" x14ac:dyDescent="0.35">
      <c r="A4" s="1"/>
      <c r="B4" s="1"/>
      <c r="C4" s="453" t="s">
        <v>4</v>
      </c>
      <c r="D4" s="453"/>
      <c r="E4" s="453"/>
      <c r="F4" s="453"/>
      <c r="G4" s="453"/>
      <c r="H4" s="453"/>
      <c r="I4" s="453"/>
      <c r="J4" s="453"/>
      <c r="K4" s="453"/>
      <c r="L4" s="453"/>
      <c r="M4" s="5"/>
    </row>
    <row r="5" spans="1:13" s="2" customFormat="1" ht="5.15" customHeight="1" x14ac:dyDescent="0.35">
      <c r="A5" s="1"/>
      <c r="B5" s="1"/>
      <c r="C5" s="1"/>
      <c r="D5" s="1"/>
      <c r="E5" s="1"/>
      <c r="F5" s="1"/>
      <c r="G5" s="1"/>
      <c r="H5" s="1"/>
      <c r="I5" s="1"/>
      <c r="J5" s="1"/>
      <c r="K5" s="1"/>
      <c r="L5" s="1"/>
      <c r="M5" s="1"/>
    </row>
    <row r="6" spans="1:13" s="2" customFormat="1" ht="12.5" x14ac:dyDescent="0.25">
      <c r="A6" s="1"/>
      <c r="B6" s="1"/>
      <c r="C6" s="1"/>
      <c r="D6" s="6"/>
      <c r="E6" s="7" t="s">
        <v>5</v>
      </c>
      <c r="F6" s="454" t="s">
        <v>30</v>
      </c>
      <c r="G6" s="454"/>
      <c r="H6" s="454"/>
      <c r="I6" s="454"/>
      <c r="J6" s="454"/>
      <c r="K6" s="8" t="s">
        <v>6</v>
      </c>
      <c r="L6" s="454" t="s">
        <v>73</v>
      </c>
      <c r="M6" s="454"/>
    </row>
    <row r="7" spans="1:13" s="2" customFormat="1" ht="5.15" customHeight="1" x14ac:dyDescent="0.35">
      <c r="A7" s="1"/>
      <c r="B7" s="1"/>
      <c r="C7" s="1"/>
      <c r="D7" s="1"/>
      <c r="E7" s="9"/>
      <c r="F7" s="10"/>
      <c r="G7" s="10"/>
      <c r="H7" s="10"/>
      <c r="I7" s="10"/>
      <c r="J7" s="10"/>
      <c r="K7" s="10"/>
      <c r="L7" s="4"/>
      <c r="M7" s="4"/>
    </row>
    <row r="8" spans="1:13" s="2" customFormat="1" ht="15" customHeight="1" x14ac:dyDescent="0.3">
      <c r="A8" s="11"/>
      <c r="B8" s="8" t="s">
        <v>1</v>
      </c>
      <c r="C8" s="455" t="s">
        <v>72</v>
      </c>
      <c r="D8" s="455"/>
      <c r="E8" s="455"/>
      <c r="F8" s="12"/>
      <c r="G8" s="7" t="s">
        <v>2</v>
      </c>
      <c r="H8" s="455" t="s">
        <v>74</v>
      </c>
      <c r="I8" s="455"/>
      <c r="J8" s="455"/>
      <c r="K8" s="7" t="s">
        <v>0</v>
      </c>
      <c r="L8" s="456" t="s">
        <v>39</v>
      </c>
      <c r="M8" s="456"/>
    </row>
    <row r="9" spans="1:13" s="2" customFormat="1" ht="7.5" customHeight="1" x14ac:dyDescent="0.35">
      <c r="A9" s="1"/>
      <c r="B9" s="1"/>
      <c r="C9" s="1"/>
      <c r="D9" s="1"/>
      <c r="E9" s="9"/>
      <c r="F9" s="10"/>
      <c r="G9" s="10"/>
      <c r="H9" s="10"/>
      <c r="I9" s="10"/>
      <c r="J9" s="10"/>
      <c r="K9" s="10"/>
      <c r="L9" s="4"/>
      <c r="M9" s="4"/>
    </row>
    <row r="10" spans="1:13" s="2" customFormat="1" ht="15" customHeight="1" x14ac:dyDescent="0.35">
      <c r="A10" s="426" t="s">
        <v>7</v>
      </c>
      <c r="B10" s="426"/>
      <c r="C10" s="426"/>
      <c r="D10" s="426"/>
      <c r="E10" s="426"/>
      <c r="F10" s="426"/>
      <c r="G10" s="426"/>
      <c r="H10" s="426"/>
      <c r="I10" s="426"/>
      <c r="J10" s="426"/>
      <c r="K10" s="426"/>
      <c r="L10" s="426"/>
      <c r="M10" s="426"/>
    </row>
    <row r="11" spans="1:13" ht="15" customHeight="1" x14ac:dyDescent="0.4">
      <c r="E11" s="14"/>
      <c r="F11" s="15"/>
      <c r="G11" s="16"/>
      <c r="H11" s="16"/>
      <c r="I11" s="17"/>
      <c r="J11" s="17"/>
      <c r="K11" s="17"/>
      <c r="L11" s="457" t="s">
        <v>8</v>
      </c>
      <c r="M11" s="457"/>
    </row>
    <row r="12" spans="1:13" s="25" customFormat="1" ht="24.75" customHeight="1" x14ac:dyDescent="0.35">
      <c r="A12" s="18" t="s">
        <v>3</v>
      </c>
      <c r="B12" s="19" t="s">
        <v>9</v>
      </c>
      <c r="C12" s="20" t="s">
        <v>10</v>
      </c>
      <c r="D12" s="21"/>
      <c r="E12" s="21" t="s">
        <v>11</v>
      </c>
      <c r="F12" s="458" t="s">
        <v>12</v>
      </c>
      <c r="G12" s="459"/>
      <c r="H12" s="22">
        <v>1</v>
      </c>
      <c r="I12" s="23">
        <v>2</v>
      </c>
      <c r="J12" s="23">
        <v>3</v>
      </c>
      <c r="K12" s="23">
        <v>4</v>
      </c>
      <c r="L12" s="24" t="s">
        <v>13</v>
      </c>
      <c r="M12" s="18" t="s">
        <v>14</v>
      </c>
    </row>
    <row r="13" spans="1:13" s="28" customFormat="1" ht="18.75" customHeight="1" x14ac:dyDescent="0.35">
      <c r="A13" s="460">
        <v>1</v>
      </c>
      <c r="B13" s="462" t="s">
        <v>15</v>
      </c>
      <c r="C13" s="464" t="s">
        <v>99</v>
      </c>
      <c r="D13" s="465"/>
      <c r="E13" s="26" t="s">
        <v>114</v>
      </c>
      <c r="F13" s="466" t="s">
        <v>105</v>
      </c>
      <c r="G13" s="467"/>
      <c r="H13" s="468"/>
      <c r="I13" s="27" t="s">
        <v>15</v>
      </c>
      <c r="J13" s="27" t="s">
        <v>15</v>
      </c>
      <c r="K13" s="27"/>
      <c r="L13" s="470" t="s">
        <v>20</v>
      </c>
      <c r="M13" s="470" t="s">
        <v>15</v>
      </c>
    </row>
    <row r="14" spans="1:13" s="28" customFormat="1" ht="18.75" customHeight="1" x14ac:dyDescent="0.35">
      <c r="A14" s="461"/>
      <c r="B14" s="463"/>
      <c r="C14" s="472" t="s">
        <v>100</v>
      </c>
      <c r="D14" s="473"/>
      <c r="E14" s="29" t="s">
        <v>115</v>
      </c>
      <c r="F14" s="474" t="s">
        <v>105</v>
      </c>
      <c r="G14" s="475"/>
      <c r="H14" s="469"/>
      <c r="I14" s="30" t="s">
        <v>132</v>
      </c>
      <c r="J14" s="30" t="s">
        <v>133</v>
      </c>
      <c r="K14" s="30"/>
      <c r="L14" s="471"/>
      <c r="M14" s="471"/>
    </row>
    <row r="15" spans="1:13" s="28" customFormat="1" ht="18.75" customHeight="1" x14ac:dyDescent="0.35">
      <c r="A15" s="460">
        <v>2</v>
      </c>
      <c r="B15" s="462"/>
      <c r="C15" s="464" t="s">
        <v>101</v>
      </c>
      <c r="D15" s="465"/>
      <c r="E15" s="26" t="s">
        <v>107</v>
      </c>
      <c r="F15" s="466" t="s">
        <v>105</v>
      </c>
      <c r="G15" s="467"/>
      <c r="H15" s="31" t="s">
        <v>134</v>
      </c>
      <c r="I15" s="476"/>
      <c r="J15" s="27" t="s">
        <v>134</v>
      </c>
      <c r="K15" s="27"/>
      <c r="L15" s="478" t="s">
        <v>134</v>
      </c>
      <c r="M15" s="470" t="s">
        <v>82</v>
      </c>
    </row>
    <row r="16" spans="1:13" s="28" customFormat="1" ht="18.75" customHeight="1" x14ac:dyDescent="0.35">
      <c r="A16" s="461"/>
      <c r="B16" s="463"/>
      <c r="C16" s="472" t="s">
        <v>102</v>
      </c>
      <c r="D16" s="473"/>
      <c r="E16" s="29" t="s">
        <v>311</v>
      </c>
      <c r="F16" s="474" t="s">
        <v>105</v>
      </c>
      <c r="G16" s="475"/>
      <c r="H16" s="32" t="s">
        <v>319</v>
      </c>
      <c r="I16" s="477"/>
      <c r="J16" s="30" t="s">
        <v>318</v>
      </c>
      <c r="K16" s="30"/>
      <c r="L16" s="479"/>
      <c r="M16" s="471"/>
    </row>
    <row r="17" spans="1:13" s="28" customFormat="1" ht="18.75" customHeight="1" x14ac:dyDescent="0.35">
      <c r="A17" s="460">
        <v>3</v>
      </c>
      <c r="B17" s="462"/>
      <c r="C17" s="464" t="s">
        <v>103</v>
      </c>
      <c r="D17" s="465"/>
      <c r="E17" s="26" t="s">
        <v>145</v>
      </c>
      <c r="F17" s="466" t="s">
        <v>105</v>
      </c>
      <c r="G17" s="467"/>
      <c r="H17" s="31" t="s">
        <v>134</v>
      </c>
      <c r="I17" s="27" t="s">
        <v>15</v>
      </c>
      <c r="J17" s="476"/>
      <c r="K17" s="27"/>
      <c r="L17" s="470" t="s">
        <v>15</v>
      </c>
      <c r="M17" s="470" t="s">
        <v>20</v>
      </c>
    </row>
    <row r="18" spans="1:13" s="28" customFormat="1" ht="18.75" customHeight="1" x14ac:dyDescent="0.35">
      <c r="A18" s="461"/>
      <c r="B18" s="463"/>
      <c r="C18" s="472" t="s">
        <v>104</v>
      </c>
      <c r="D18" s="473"/>
      <c r="E18" s="29" t="s">
        <v>107</v>
      </c>
      <c r="F18" s="474" t="s">
        <v>105</v>
      </c>
      <c r="G18" s="475"/>
      <c r="H18" s="32" t="s">
        <v>315</v>
      </c>
      <c r="I18" s="30" t="s">
        <v>135</v>
      </c>
      <c r="J18" s="477"/>
      <c r="K18" s="30"/>
      <c r="L18" s="471"/>
      <c r="M18" s="471"/>
    </row>
    <row r="19" spans="1:13" s="28" customFormat="1" ht="18.75" hidden="1" customHeight="1" x14ac:dyDescent="0.35">
      <c r="A19" s="460">
        <v>4</v>
      </c>
      <c r="B19" s="462" t="s">
        <v>18</v>
      </c>
      <c r="C19" s="464"/>
      <c r="D19" s="465"/>
      <c r="E19" s="26"/>
      <c r="F19" s="466"/>
      <c r="G19" s="467"/>
      <c r="H19" s="31"/>
      <c r="I19" s="27"/>
      <c r="J19" s="27"/>
      <c r="K19" s="476"/>
      <c r="L19" s="478"/>
      <c r="M19" s="470"/>
    </row>
    <row r="20" spans="1:13" s="33" customFormat="1" ht="18.75" hidden="1" customHeight="1" x14ac:dyDescent="0.35">
      <c r="A20" s="461"/>
      <c r="B20" s="463"/>
      <c r="C20" s="472"/>
      <c r="D20" s="473"/>
      <c r="E20" s="29"/>
      <c r="F20" s="480"/>
      <c r="G20" s="481"/>
      <c r="H20" s="32"/>
      <c r="I20" s="30"/>
      <c r="J20" s="30"/>
      <c r="K20" s="477"/>
      <c r="L20" s="479"/>
      <c r="M20" s="471"/>
    </row>
    <row r="21" spans="1:13" s="2" customFormat="1" ht="5.15" customHeight="1" x14ac:dyDescent="0.35">
      <c r="A21" s="1"/>
      <c r="B21" s="1"/>
      <c r="C21" s="1"/>
      <c r="D21" s="1"/>
      <c r="E21" s="9"/>
      <c r="F21" s="10"/>
      <c r="G21" s="10"/>
      <c r="H21" s="10"/>
      <c r="I21" s="10"/>
      <c r="J21" s="10"/>
      <c r="K21" s="10"/>
      <c r="L21" s="4"/>
      <c r="M21" s="4"/>
    </row>
    <row r="22" spans="1:13" s="33" customFormat="1" ht="8.15" customHeight="1" x14ac:dyDescent="0.35"/>
    <row r="23" spans="1:13" ht="15" customHeight="1" x14ac:dyDescent="0.4">
      <c r="E23" s="14"/>
      <c r="F23" s="15"/>
      <c r="G23" s="16"/>
      <c r="H23" s="16"/>
      <c r="I23" s="17"/>
      <c r="J23" s="17"/>
      <c r="K23" s="17"/>
      <c r="L23" s="457" t="s">
        <v>19</v>
      </c>
      <c r="M23" s="457"/>
    </row>
    <row r="24" spans="1:13" s="25" customFormat="1" ht="24.75" customHeight="1" x14ac:dyDescent="0.35">
      <c r="A24" s="18" t="s">
        <v>3</v>
      </c>
      <c r="B24" s="19" t="s">
        <v>9</v>
      </c>
      <c r="C24" s="20" t="s">
        <v>10</v>
      </c>
      <c r="D24" s="21"/>
      <c r="E24" s="21" t="s">
        <v>11</v>
      </c>
      <c r="F24" s="458" t="s">
        <v>12</v>
      </c>
      <c r="G24" s="459"/>
      <c r="H24" s="22">
        <v>1</v>
      </c>
      <c r="I24" s="23">
        <v>2</v>
      </c>
      <c r="J24" s="23">
        <v>3</v>
      </c>
      <c r="K24" s="23">
        <v>4</v>
      </c>
      <c r="L24" s="24" t="s">
        <v>13</v>
      </c>
      <c r="M24" s="18" t="s">
        <v>14</v>
      </c>
    </row>
    <row r="25" spans="1:13" s="28" customFormat="1" ht="18.75" customHeight="1" x14ac:dyDescent="0.35">
      <c r="A25" s="460">
        <v>1</v>
      </c>
      <c r="B25" s="462" t="s">
        <v>20</v>
      </c>
      <c r="C25" s="464" t="s">
        <v>93</v>
      </c>
      <c r="D25" s="465"/>
      <c r="E25" s="26" t="s">
        <v>111</v>
      </c>
      <c r="F25" s="466" t="s">
        <v>105</v>
      </c>
      <c r="G25" s="467"/>
      <c r="H25" s="468"/>
      <c r="I25" s="27" t="s">
        <v>15</v>
      </c>
      <c r="J25" s="27" t="s">
        <v>15</v>
      </c>
      <c r="K25" s="27"/>
      <c r="L25" s="470" t="s">
        <v>20</v>
      </c>
      <c r="M25" s="470" t="s">
        <v>15</v>
      </c>
    </row>
    <row r="26" spans="1:13" s="28" customFormat="1" ht="18.75" customHeight="1" x14ac:dyDescent="0.35">
      <c r="A26" s="461"/>
      <c r="B26" s="463"/>
      <c r="C26" s="472" t="s">
        <v>94</v>
      </c>
      <c r="D26" s="473"/>
      <c r="E26" s="29" t="s">
        <v>112</v>
      </c>
      <c r="F26" s="474" t="s">
        <v>105</v>
      </c>
      <c r="G26" s="475"/>
      <c r="H26" s="469"/>
      <c r="I26" s="30" t="s">
        <v>136</v>
      </c>
      <c r="J26" s="30" t="s">
        <v>137</v>
      </c>
      <c r="K26" s="30"/>
      <c r="L26" s="471"/>
      <c r="M26" s="471"/>
    </row>
    <row r="27" spans="1:13" s="28" customFormat="1" ht="18.75" customHeight="1" x14ac:dyDescent="0.35">
      <c r="A27" s="460">
        <v>2</v>
      </c>
      <c r="B27" s="462"/>
      <c r="C27" s="464" t="s">
        <v>95</v>
      </c>
      <c r="D27" s="465"/>
      <c r="E27" s="26" t="s">
        <v>307</v>
      </c>
      <c r="F27" s="466" t="s">
        <v>105</v>
      </c>
      <c r="G27" s="467"/>
      <c r="H27" s="31" t="s">
        <v>134</v>
      </c>
      <c r="I27" s="476"/>
      <c r="J27" s="27" t="s">
        <v>134</v>
      </c>
      <c r="K27" s="27"/>
      <c r="L27" s="478" t="s">
        <v>134</v>
      </c>
      <c r="M27" s="470" t="s">
        <v>82</v>
      </c>
    </row>
    <row r="28" spans="1:13" s="28" customFormat="1" ht="18.75" customHeight="1" x14ac:dyDescent="0.35">
      <c r="A28" s="461"/>
      <c r="B28" s="463"/>
      <c r="C28" s="472" t="s">
        <v>96</v>
      </c>
      <c r="D28" s="473"/>
      <c r="E28" s="29" t="s">
        <v>312</v>
      </c>
      <c r="F28" s="474" t="s">
        <v>105</v>
      </c>
      <c r="G28" s="475"/>
      <c r="H28" s="32" t="s">
        <v>314</v>
      </c>
      <c r="I28" s="477"/>
      <c r="J28" s="30" t="s">
        <v>320</v>
      </c>
      <c r="K28" s="30"/>
      <c r="L28" s="479"/>
      <c r="M28" s="471"/>
    </row>
    <row r="29" spans="1:13" s="28" customFormat="1" ht="18.75" customHeight="1" x14ac:dyDescent="0.35">
      <c r="A29" s="460">
        <v>3</v>
      </c>
      <c r="B29" s="462"/>
      <c r="C29" s="464" t="s">
        <v>97</v>
      </c>
      <c r="D29" s="465"/>
      <c r="E29" s="26" t="s">
        <v>113</v>
      </c>
      <c r="F29" s="466" t="s">
        <v>106</v>
      </c>
      <c r="G29" s="467"/>
      <c r="H29" s="31" t="s">
        <v>134</v>
      </c>
      <c r="I29" s="27" t="s">
        <v>15</v>
      </c>
      <c r="J29" s="476"/>
      <c r="K29" s="27"/>
      <c r="L29" s="470" t="s">
        <v>15</v>
      </c>
      <c r="M29" s="470" t="s">
        <v>20</v>
      </c>
    </row>
    <row r="30" spans="1:13" s="28" customFormat="1" ht="18.75" customHeight="1" x14ac:dyDescent="0.35">
      <c r="A30" s="461"/>
      <c r="B30" s="463"/>
      <c r="C30" s="472" t="s">
        <v>98</v>
      </c>
      <c r="D30" s="473"/>
      <c r="E30" s="29" t="s">
        <v>308</v>
      </c>
      <c r="F30" s="474" t="s">
        <v>105</v>
      </c>
      <c r="G30" s="475"/>
      <c r="H30" s="32" t="s">
        <v>317</v>
      </c>
      <c r="I30" s="30" t="s">
        <v>138</v>
      </c>
      <c r="J30" s="477"/>
      <c r="K30" s="30"/>
      <c r="L30" s="471"/>
      <c r="M30" s="471"/>
    </row>
    <row r="31" spans="1:13" s="28" customFormat="1" ht="18.75" hidden="1" customHeight="1" x14ac:dyDescent="0.35">
      <c r="A31" s="460">
        <v>4</v>
      </c>
      <c r="B31" s="462" t="s">
        <v>18</v>
      </c>
      <c r="C31" s="464"/>
      <c r="D31" s="465"/>
      <c r="E31" s="26"/>
      <c r="F31" s="466"/>
      <c r="G31" s="467"/>
      <c r="H31" s="31"/>
      <c r="I31" s="27"/>
      <c r="J31" s="27"/>
      <c r="K31" s="476"/>
      <c r="L31" s="478"/>
      <c r="M31" s="470"/>
    </row>
    <row r="32" spans="1:13" s="33" customFormat="1" ht="18.75" hidden="1" customHeight="1" x14ac:dyDescent="0.35">
      <c r="A32" s="461"/>
      <c r="B32" s="463"/>
      <c r="C32" s="472"/>
      <c r="D32" s="473"/>
      <c r="E32" s="29"/>
      <c r="F32" s="480"/>
      <c r="G32" s="481"/>
      <c r="H32" s="32"/>
      <c r="I32" s="30"/>
      <c r="J32" s="30"/>
      <c r="K32" s="477"/>
      <c r="L32" s="479"/>
      <c r="M32" s="471"/>
    </row>
    <row r="33" spans="1:13" s="2" customFormat="1" ht="5.15" customHeight="1" x14ac:dyDescent="0.35">
      <c r="A33" s="1"/>
      <c r="B33" s="1"/>
      <c r="C33" s="1"/>
      <c r="D33" s="1"/>
      <c r="E33" s="9"/>
      <c r="F33" s="10"/>
      <c r="G33" s="10"/>
      <c r="H33" s="10"/>
      <c r="I33" s="10"/>
      <c r="J33" s="10"/>
      <c r="K33" s="10"/>
      <c r="L33" s="4"/>
      <c r="M33" s="4"/>
    </row>
    <row r="34" spans="1:13" s="33" customFormat="1" ht="8.15" customHeight="1" x14ac:dyDescent="0.35"/>
    <row r="35" spans="1:13" ht="15" customHeight="1" x14ac:dyDescent="0.4">
      <c r="E35" s="14"/>
      <c r="F35" s="15"/>
      <c r="G35" s="16"/>
      <c r="H35" s="16"/>
      <c r="I35" s="17"/>
      <c r="J35" s="17"/>
      <c r="K35" s="17"/>
      <c r="L35" s="457" t="s">
        <v>21</v>
      </c>
      <c r="M35" s="457"/>
    </row>
    <row r="36" spans="1:13" s="25" customFormat="1" ht="24.75" customHeight="1" x14ac:dyDescent="0.35">
      <c r="A36" s="18" t="s">
        <v>3</v>
      </c>
      <c r="B36" s="19" t="s">
        <v>9</v>
      </c>
      <c r="C36" s="20" t="s">
        <v>10</v>
      </c>
      <c r="D36" s="21"/>
      <c r="E36" s="21" t="s">
        <v>11</v>
      </c>
      <c r="F36" s="458" t="s">
        <v>12</v>
      </c>
      <c r="G36" s="459"/>
      <c r="H36" s="22">
        <v>1</v>
      </c>
      <c r="I36" s="23">
        <v>2</v>
      </c>
      <c r="J36" s="23">
        <v>3</v>
      </c>
      <c r="K36" s="23">
        <v>4</v>
      </c>
      <c r="L36" s="24" t="s">
        <v>13</v>
      </c>
      <c r="M36" s="18" t="s">
        <v>14</v>
      </c>
    </row>
    <row r="37" spans="1:13" s="28" customFormat="1" ht="18.75" customHeight="1" x14ac:dyDescent="0.35">
      <c r="A37" s="460">
        <v>1</v>
      </c>
      <c r="B37" s="462" t="s">
        <v>82</v>
      </c>
      <c r="C37" s="464" t="s">
        <v>87</v>
      </c>
      <c r="D37" s="465"/>
      <c r="E37" s="26" t="s">
        <v>107</v>
      </c>
      <c r="F37" s="466" t="s">
        <v>105</v>
      </c>
      <c r="G37" s="467"/>
      <c r="H37" s="468"/>
      <c r="I37" s="27" t="s">
        <v>15</v>
      </c>
      <c r="J37" s="27" t="s">
        <v>15</v>
      </c>
      <c r="K37" s="27"/>
      <c r="L37" s="470" t="s">
        <v>20</v>
      </c>
      <c r="M37" s="470" t="s">
        <v>15</v>
      </c>
    </row>
    <row r="38" spans="1:13" s="28" customFormat="1" ht="18.75" customHeight="1" x14ac:dyDescent="0.35">
      <c r="A38" s="461"/>
      <c r="B38" s="463"/>
      <c r="C38" s="472" t="s">
        <v>88</v>
      </c>
      <c r="D38" s="473"/>
      <c r="E38" s="29" t="s">
        <v>108</v>
      </c>
      <c r="F38" s="474" t="s">
        <v>105</v>
      </c>
      <c r="G38" s="475"/>
      <c r="H38" s="469"/>
      <c r="I38" s="30" t="s">
        <v>139</v>
      </c>
      <c r="J38" s="30" t="s">
        <v>133</v>
      </c>
      <c r="K38" s="30"/>
      <c r="L38" s="471"/>
      <c r="M38" s="471"/>
    </row>
    <row r="39" spans="1:13" s="28" customFormat="1" ht="18.75" customHeight="1" x14ac:dyDescent="0.35">
      <c r="A39" s="460">
        <v>2</v>
      </c>
      <c r="B39" s="462"/>
      <c r="C39" s="464" t="s">
        <v>89</v>
      </c>
      <c r="D39" s="465"/>
      <c r="E39" s="26" t="s">
        <v>109</v>
      </c>
      <c r="F39" s="466" t="s">
        <v>105</v>
      </c>
      <c r="G39" s="467"/>
      <c r="H39" s="31" t="s">
        <v>134</v>
      </c>
      <c r="I39" s="476"/>
      <c r="J39" s="27" t="s">
        <v>15</v>
      </c>
      <c r="K39" s="27"/>
      <c r="L39" s="478" t="s">
        <v>15</v>
      </c>
      <c r="M39" s="470" t="s">
        <v>20</v>
      </c>
    </row>
    <row r="40" spans="1:13" s="28" customFormat="1" ht="18.75" customHeight="1" x14ac:dyDescent="0.35">
      <c r="A40" s="461"/>
      <c r="B40" s="463"/>
      <c r="C40" s="472" t="s">
        <v>90</v>
      </c>
      <c r="D40" s="473"/>
      <c r="E40" s="29" t="s">
        <v>110</v>
      </c>
      <c r="F40" s="474" t="s">
        <v>105</v>
      </c>
      <c r="G40" s="475"/>
      <c r="H40" s="32" t="s">
        <v>316</v>
      </c>
      <c r="I40" s="477"/>
      <c r="J40" s="30" t="s">
        <v>136</v>
      </c>
      <c r="K40" s="30"/>
      <c r="L40" s="479"/>
      <c r="M40" s="471"/>
    </row>
    <row r="41" spans="1:13" s="28" customFormat="1" ht="18.75" customHeight="1" x14ac:dyDescent="0.35">
      <c r="A41" s="460">
        <v>3</v>
      </c>
      <c r="B41" s="462"/>
      <c r="C41" s="464" t="s">
        <v>91</v>
      </c>
      <c r="D41" s="465"/>
      <c r="E41" s="26" t="s">
        <v>310</v>
      </c>
      <c r="F41" s="466" t="s">
        <v>105</v>
      </c>
      <c r="G41" s="467"/>
      <c r="H41" s="31" t="s">
        <v>134</v>
      </c>
      <c r="I41" s="27" t="s">
        <v>134</v>
      </c>
      <c r="J41" s="476"/>
      <c r="K41" s="27"/>
      <c r="L41" s="470" t="s">
        <v>15</v>
      </c>
      <c r="M41" s="470" t="s">
        <v>82</v>
      </c>
    </row>
    <row r="42" spans="1:13" s="28" customFormat="1" ht="18.75" customHeight="1" x14ac:dyDescent="0.35">
      <c r="A42" s="461"/>
      <c r="B42" s="463"/>
      <c r="C42" s="472" t="s">
        <v>92</v>
      </c>
      <c r="D42" s="473"/>
      <c r="E42" s="29" t="s">
        <v>325</v>
      </c>
      <c r="F42" s="474" t="s">
        <v>105</v>
      </c>
      <c r="G42" s="475"/>
      <c r="H42" s="32" t="s">
        <v>315</v>
      </c>
      <c r="I42" s="30" t="s">
        <v>314</v>
      </c>
      <c r="J42" s="477"/>
      <c r="K42" s="30"/>
      <c r="L42" s="471"/>
      <c r="M42" s="471"/>
    </row>
    <row r="43" spans="1:13" s="28" customFormat="1" ht="18.75" hidden="1" customHeight="1" x14ac:dyDescent="0.35">
      <c r="A43" s="460">
        <v>4</v>
      </c>
      <c r="B43" s="462" t="s">
        <v>18</v>
      </c>
      <c r="C43" s="464"/>
      <c r="D43" s="465"/>
      <c r="E43" s="26"/>
      <c r="F43" s="466"/>
      <c r="G43" s="467"/>
      <c r="H43" s="31"/>
      <c r="I43" s="27"/>
      <c r="J43" s="27"/>
      <c r="K43" s="476"/>
      <c r="L43" s="478"/>
      <c r="M43" s="470"/>
    </row>
    <row r="44" spans="1:13" s="33" customFormat="1" ht="18.75" hidden="1" customHeight="1" x14ac:dyDescent="0.35">
      <c r="A44" s="461"/>
      <c r="B44" s="463"/>
      <c r="C44" s="472"/>
      <c r="D44" s="473"/>
      <c r="E44" s="29"/>
      <c r="F44" s="480"/>
      <c r="G44" s="481"/>
      <c r="H44" s="32"/>
      <c r="I44" s="30"/>
      <c r="J44" s="30"/>
      <c r="K44" s="477"/>
      <c r="L44" s="479"/>
      <c r="M44" s="471"/>
    </row>
    <row r="45" spans="1:13" s="2" customFormat="1" ht="5.15" customHeight="1" x14ac:dyDescent="0.35">
      <c r="A45" s="1"/>
      <c r="B45" s="1"/>
      <c r="C45" s="1"/>
      <c r="D45" s="1"/>
      <c r="E45" s="9"/>
      <c r="F45" s="10"/>
      <c r="G45" s="10"/>
      <c r="H45" s="10"/>
      <c r="I45" s="10"/>
      <c r="J45" s="10"/>
      <c r="K45" s="10"/>
      <c r="L45" s="4"/>
      <c r="M45" s="4"/>
    </row>
    <row r="46" spans="1:13" s="33" customFormat="1" ht="8.15" customHeight="1" x14ac:dyDescent="0.35"/>
    <row r="47" spans="1:13" ht="15" hidden="1" customHeight="1" x14ac:dyDescent="0.4">
      <c r="E47" s="14"/>
      <c r="F47" s="15"/>
      <c r="G47" s="16"/>
      <c r="H47" s="16"/>
      <c r="I47" s="17"/>
      <c r="J47" s="17"/>
      <c r="K47" s="17"/>
      <c r="L47" s="457" t="s">
        <v>23</v>
      </c>
      <c r="M47" s="457"/>
    </row>
    <row r="48" spans="1:13" s="25" customFormat="1" ht="24.75" hidden="1" customHeight="1" x14ac:dyDescent="0.35">
      <c r="A48" s="18" t="s">
        <v>3</v>
      </c>
      <c r="B48" s="19" t="s">
        <v>9</v>
      </c>
      <c r="C48" s="20" t="s">
        <v>10</v>
      </c>
      <c r="D48" s="21"/>
      <c r="E48" s="21" t="s">
        <v>11</v>
      </c>
      <c r="F48" s="458" t="s">
        <v>12</v>
      </c>
      <c r="G48" s="459"/>
      <c r="H48" s="22">
        <v>1</v>
      </c>
      <c r="I48" s="23">
        <v>2</v>
      </c>
      <c r="J48" s="23">
        <v>3</v>
      </c>
      <c r="K48" s="23">
        <v>4</v>
      </c>
      <c r="L48" s="24" t="s">
        <v>13</v>
      </c>
      <c r="M48" s="18" t="s">
        <v>14</v>
      </c>
    </row>
    <row r="49" spans="1:13" s="28" customFormat="1" ht="18.75" hidden="1" customHeight="1" x14ac:dyDescent="0.35">
      <c r="A49" s="460">
        <v>1</v>
      </c>
      <c r="B49" s="483" t="s">
        <v>22</v>
      </c>
      <c r="C49" s="464"/>
      <c r="D49" s="465"/>
      <c r="E49" s="26"/>
      <c r="F49" s="466"/>
      <c r="G49" s="467"/>
      <c r="H49" s="468"/>
      <c r="I49" s="27"/>
      <c r="J49" s="27"/>
      <c r="K49" s="27"/>
      <c r="L49" s="470"/>
      <c r="M49" s="470"/>
    </row>
    <row r="50" spans="1:13" s="28" customFormat="1" ht="18.75" hidden="1" customHeight="1" x14ac:dyDescent="0.35">
      <c r="A50" s="482"/>
      <c r="B50" s="461"/>
      <c r="C50" s="472"/>
      <c r="D50" s="473"/>
      <c r="E50" s="29"/>
      <c r="F50" s="474"/>
      <c r="G50" s="475"/>
      <c r="H50" s="469"/>
      <c r="I50" s="30"/>
      <c r="J50" s="30"/>
      <c r="K50" s="30"/>
      <c r="L50" s="471"/>
      <c r="M50" s="471"/>
    </row>
    <row r="51" spans="1:13" s="28" customFormat="1" ht="18.75" hidden="1" customHeight="1" x14ac:dyDescent="0.35">
      <c r="A51" s="460">
        <v>2</v>
      </c>
      <c r="B51" s="462" t="s">
        <v>16</v>
      </c>
      <c r="C51" s="464"/>
      <c r="D51" s="465"/>
      <c r="E51" s="26"/>
      <c r="F51" s="466"/>
      <c r="G51" s="467"/>
      <c r="H51" s="31"/>
      <c r="I51" s="476"/>
      <c r="J51" s="27"/>
      <c r="K51" s="27"/>
      <c r="L51" s="470"/>
      <c r="M51" s="470"/>
    </row>
    <row r="52" spans="1:13" s="28" customFormat="1" ht="18.75" hidden="1" customHeight="1" x14ac:dyDescent="0.35">
      <c r="A52" s="482"/>
      <c r="B52" s="463"/>
      <c r="C52" s="472"/>
      <c r="D52" s="473"/>
      <c r="E52" s="29"/>
      <c r="F52" s="474"/>
      <c r="G52" s="475"/>
      <c r="H52" s="32"/>
      <c r="I52" s="477"/>
      <c r="J52" s="30"/>
      <c r="K52" s="30"/>
      <c r="L52" s="471"/>
      <c r="M52" s="471"/>
    </row>
    <row r="53" spans="1:13" s="28" customFormat="1" ht="18.75" hidden="1" customHeight="1" x14ac:dyDescent="0.35">
      <c r="A53" s="460">
        <v>3</v>
      </c>
      <c r="B53" s="462" t="s">
        <v>17</v>
      </c>
      <c r="C53" s="464"/>
      <c r="D53" s="465"/>
      <c r="E53" s="26"/>
      <c r="F53" s="466"/>
      <c r="G53" s="467"/>
      <c r="H53" s="31"/>
      <c r="I53" s="27"/>
      <c r="J53" s="476"/>
      <c r="K53" s="27"/>
      <c r="L53" s="470"/>
      <c r="M53" s="470"/>
    </row>
    <row r="54" spans="1:13" s="28" customFormat="1" ht="18.75" hidden="1" customHeight="1" x14ac:dyDescent="0.35">
      <c r="A54" s="482"/>
      <c r="B54" s="463"/>
      <c r="C54" s="472"/>
      <c r="D54" s="473"/>
      <c r="E54" s="29"/>
      <c r="F54" s="474"/>
      <c r="G54" s="475"/>
      <c r="H54" s="32"/>
      <c r="I54" s="30"/>
      <c r="J54" s="477"/>
      <c r="K54" s="30"/>
      <c r="L54" s="471"/>
      <c r="M54" s="471"/>
    </row>
    <row r="55" spans="1:13" s="28" customFormat="1" ht="18.75" hidden="1" customHeight="1" x14ac:dyDescent="0.35">
      <c r="A55" s="460">
        <v>4</v>
      </c>
      <c r="B55" s="462" t="s">
        <v>18</v>
      </c>
      <c r="C55" s="464"/>
      <c r="D55" s="465"/>
      <c r="E55" s="26"/>
      <c r="F55" s="466"/>
      <c r="G55" s="467"/>
      <c r="H55" s="31"/>
      <c r="I55" s="27"/>
      <c r="J55" s="27"/>
      <c r="K55" s="476"/>
      <c r="L55" s="470"/>
      <c r="M55" s="470"/>
    </row>
    <row r="56" spans="1:13" s="33" customFormat="1" ht="18.75" hidden="1" customHeight="1" x14ac:dyDescent="0.35">
      <c r="A56" s="482"/>
      <c r="B56" s="463"/>
      <c r="C56" s="472"/>
      <c r="D56" s="473"/>
      <c r="E56" s="29"/>
      <c r="F56" s="480"/>
      <c r="G56" s="481"/>
      <c r="H56" s="32"/>
      <c r="I56" s="30"/>
      <c r="J56" s="30"/>
      <c r="K56" s="477"/>
      <c r="L56" s="471"/>
      <c r="M56" s="471"/>
    </row>
    <row r="57" spans="1:13" s="2" customFormat="1" ht="5.15" customHeight="1" x14ac:dyDescent="0.35">
      <c r="A57" s="1"/>
      <c r="B57" s="1"/>
      <c r="C57" s="1"/>
      <c r="D57" s="1"/>
      <c r="E57" s="9"/>
      <c r="F57" s="10"/>
      <c r="G57" s="10"/>
      <c r="H57" s="10"/>
      <c r="I57" s="10"/>
      <c r="J57" s="10"/>
      <c r="K57" s="10"/>
      <c r="L57" s="4"/>
      <c r="M57" s="4"/>
    </row>
    <row r="58" spans="1:13" s="33" customFormat="1" ht="8.15" customHeight="1" x14ac:dyDescent="0.35"/>
    <row r="59" spans="1:13" s="10" customFormat="1" ht="21.75" hidden="1" customHeight="1" x14ac:dyDescent="0.35">
      <c r="A59" s="485" t="s">
        <v>24</v>
      </c>
      <c r="B59" s="485"/>
      <c r="C59" s="485"/>
      <c r="D59" s="485"/>
      <c r="E59" s="485"/>
      <c r="F59" s="485"/>
      <c r="G59" s="485"/>
      <c r="H59" s="485"/>
      <c r="I59" s="485"/>
      <c r="J59" s="485"/>
      <c r="K59" s="485"/>
      <c r="L59" s="485"/>
      <c r="M59" s="485"/>
    </row>
    <row r="60" spans="1:13" s="2" customFormat="1" ht="19.5" hidden="1" customHeight="1" x14ac:dyDescent="0.35">
      <c r="A60" s="490" t="s">
        <v>25</v>
      </c>
      <c r="B60" s="490"/>
      <c r="C60" s="490"/>
      <c r="D60" s="490"/>
      <c r="E60" s="490"/>
      <c r="F60" s="490"/>
      <c r="G60" s="490"/>
      <c r="H60" s="490"/>
      <c r="I60" s="490"/>
      <c r="J60" s="490"/>
      <c r="K60" s="490"/>
      <c r="L60" s="490"/>
      <c r="M60" s="490"/>
    </row>
    <row r="61" spans="1:13" s="33" customFormat="1" ht="8.15" customHeight="1" x14ac:dyDescent="0.35"/>
    <row r="62" spans="1:13" s="33" customFormat="1" ht="8.15" customHeight="1" x14ac:dyDescent="0.35"/>
    <row r="63" spans="1:13" s="37" customFormat="1" ht="12.75" customHeight="1" x14ac:dyDescent="0.25">
      <c r="A63" s="486" t="s">
        <v>26</v>
      </c>
      <c r="B63" s="486"/>
      <c r="C63" s="486"/>
      <c r="D63" s="34"/>
      <c r="E63" s="487"/>
      <c r="F63" s="487"/>
      <c r="G63" s="488" t="s">
        <v>81</v>
      </c>
      <c r="H63" s="488"/>
      <c r="I63" s="488"/>
      <c r="J63" s="488"/>
      <c r="K63" s="35"/>
      <c r="L63" s="35"/>
      <c r="M63" s="36"/>
    </row>
    <row r="64" spans="1:13" s="41" customFormat="1" ht="13.5" customHeight="1" x14ac:dyDescent="0.35">
      <c r="A64" s="38"/>
      <c r="B64" s="38"/>
      <c r="C64" s="38"/>
      <c r="D64" s="38"/>
      <c r="E64" s="489" t="s">
        <v>27</v>
      </c>
      <c r="F64" s="489"/>
      <c r="G64" s="484" t="s">
        <v>28</v>
      </c>
      <c r="H64" s="484"/>
      <c r="I64" s="484"/>
      <c r="J64" s="484"/>
      <c r="K64" s="39"/>
      <c r="L64" s="39"/>
      <c r="M64" s="40"/>
    </row>
    <row r="65" spans="1:13" s="44" customFormat="1" ht="7.5" customHeight="1" x14ac:dyDescent="0.35">
      <c r="A65" s="42"/>
      <c r="B65" s="42"/>
      <c r="C65" s="42"/>
      <c r="D65" s="42"/>
      <c r="E65" s="43"/>
      <c r="F65" s="43"/>
      <c r="G65" s="43"/>
      <c r="H65" s="43"/>
      <c r="I65" s="43"/>
      <c r="J65" s="43"/>
      <c r="K65" s="43"/>
      <c r="L65" s="43"/>
      <c r="M65" s="43"/>
    </row>
    <row r="66" spans="1:13" s="37" customFormat="1" ht="12.75" hidden="1" customHeight="1" x14ac:dyDescent="0.25">
      <c r="A66" s="486" t="s">
        <v>29</v>
      </c>
      <c r="B66" s="486"/>
      <c r="C66" s="486"/>
      <c r="D66" s="34"/>
      <c r="E66" s="487"/>
      <c r="F66" s="487"/>
      <c r="G66" s="488"/>
      <c r="H66" s="488"/>
      <c r="I66" s="488"/>
      <c r="J66" s="488"/>
    </row>
    <row r="67" spans="1:13" s="41" customFormat="1" ht="13.5" hidden="1" customHeight="1" x14ac:dyDescent="0.35">
      <c r="A67" s="45"/>
      <c r="B67" s="45"/>
      <c r="C67" s="38"/>
      <c r="D67" s="38"/>
      <c r="E67" s="489" t="s">
        <v>27</v>
      </c>
      <c r="F67" s="489"/>
      <c r="G67" s="484" t="s">
        <v>28</v>
      </c>
      <c r="H67" s="484"/>
      <c r="I67" s="484"/>
      <c r="J67" s="484"/>
    </row>
    <row r="68" spans="1:13" ht="11.15" customHeight="1" x14ac:dyDescent="0.25"/>
    <row r="69" spans="1:13" ht="11.15" customHeight="1" x14ac:dyDescent="0.25"/>
    <row r="70" spans="1:13" ht="11.15" customHeight="1" x14ac:dyDescent="0.25"/>
    <row r="200" spans="1:9" s="50" customFormat="1" ht="12.5" hidden="1" x14ac:dyDescent="0.25">
      <c r="A200" s="48" t="s">
        <v>30</v>
      </c>
      <c r="B200" s="48" t="str">
        <f>IF(F6="ВЗРОСЛЫЕ","МУЖЧИНЫ",IF(F6="ДО 19 ЛЕТ","ЮНИОРЫ","ЮНОШИ"))</f>
        <v>МУЖЧИНЫ</v>
      </c>
      <c r="C200" s="49" t="s">
        <v>31</v>
      </c>
      <c r="D200" s="49"/>
      <c r="E200" s="49" t="s">
        <v>32</v>
      </c>
      <c r="F200" s="50" t="s">
        <v>33</v>
      </c>
      <c r="G200" s="51"/>
      <c r="H200" s="51"/>
      <c r="I200" s="51"/>
    </row>
    <row r="201" spans="1:9" s="50" customFormat="1" ht="12.5" hidden="1" x14ac:dyDescent="0.25">
      <c r="A201" s="48" t="s">
        <v>34</v>
      </c>
      <c r="B201" s="48" t="str">
        <f>IF(F6="ВЗРОСЛЫЕ","ЖЕНЩИНЫ",IF(F6="ДО 19 ЛЕТ","ЮНИОРКИ","ДЕВУШКИ"))</f>
        <v>ЖЕНЩИНЫ</v>
      </c>
      <c r="C201" s="49" t="s">
        <v>35</v>
      </c>
      <c r="D201" s="49"/>
      <c r="E201" s="49" t="s">
        <v>36</v>
      </c>
      <c r="F201" s="50" t="s">
        <v>37</v>
      </c>
      <c r="G201" s="51"/>
      <c r="H201" s="51"/>
      <c r="I201" s="51"/>
    </row>
    <row r="202" spans="1:9" s="50" customFormat="1" ht="12.5" hidden="1" x14ac:dyDescent="0.25">
      <c r="A202" s="48" t="s">
        <v>38</v>
      </c>
      <c r="B202" s="48" t="str">
        <f>IF(F6="ВЗРОСЛЫЕ","МУЖЧИНЫ И ЖЕНЩИНЫ",IF(F6="ДО 19 ЛЕТ","ЮНИОРЫ И ЮНИОРКИ","ЮНОШИ И ДЕВУШКИ"))</f>
        <v>МУЖЧИНЫ И ЖЕНЩИНЫ</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sheetData>
  <mergeCells count="173">
    <mergeCell ref="A66:C66"/>
    <mergeCell ref="E66:F66"/>
    <mergeCell ref="G66:J66"/>
    <mergeCell ref="E67:F67"/>
    <mergeCell ref="G67:J67"/>
    <mergeCell ref="A60:M60"/>
    <mergeCell ref="A63:C63"/>
    <mergeCell ref="E63:F63"/>
    <mergeCell ref="G63:J63"/>
    <mergeCell ref="E64:F64"/>
    <mergeCell ref="A55:A56"/>
    <mergeCell ref="B55:B56"/>
    <mergeCell ref="C55:D55"/>
    <mergeCell ref="F55:G55"/>
    <mergeCell ref="G64:J64"/>
    <mergeCell ref="K55:K56"/>
    <mergeCell ref="L55:L56"/>
    <mergeCell ref="M55:M56"/>
    <mergeCell ref="C56:D56"/>
    <mergeCell ref="F56:G56"/>
    <mergeCell ref="A59:M59"/>
    <mergeCell ref="A53:A54"/>
    <mergeCell ref="B53:B54"/>
    <mergeCell ref="C53:D53"/>
    <mergeCell ref="F53:G53"/>
    <mergeCell ref="J53:J54"/>
    <mergeCell ref="L53:L54"/>
    <mergeCell ref="M53:M54"/>
    <mergeCell ref="C54:D54"/>
    <mergeCell ref="F54:G54"/>
    <mergeCell ref="A51:A52"/>
    <mergeCell ref="B51:B52"/>
    <mergeCell ref="C51:D51"/>
    <mergeCell ref="F51:G51"/>
    <mergeCell ref="I51:I52"/>
    <mergeCell ref="L51:L52"/>
    <mergeCell ref="M51:M52"/>
    <mergeCell ref="C52:D52"/>
    <mergeCell ref="F52:G52"/>
    <mergeCell ref="L47:M47"/>
    <mergeCell ref="F48:G48"/>
    <mergeCell ref="A49:A50"/>
    <mergeCell ref="B49:B50"/>
    <mergeCell ref="C49:D49"/>
    <mergeCell ref="F49:G49"/>
    <mergeCell ref="H49:H50"/>
    <mergeCell ref="L49:L50"/>
    <mergeCell ref="M49:M50"/>
    <mergeCell ref="C50:D50"/>
    <mergeCell ref="F50:G50"/>
    <mergeCell ref="A43:A44"/>
    <mergeCell ref="B43:B44"/>
    <mergeCell ref="C43:D43"/>
    <mergeCell ref="F43:G43"/>
    <mergeCell ref="K43:K44"/>
    <mergeCell ref="L43:L44"/>
    <mergeCell ref="M43:M44"/>
    <mergeCell ref="C44:D44"/>
    <mergeCell ref="F44:G44"/>
    <mergeCell ref="A41:A42"/>
    <mergeCell ref="B41:B42"/>
    <mergeCell ref="C41:D41"/>
    <mergeCell ref="F41:G41"/>
    <mergeCell ref="J41:J42"/>
    <mergeCell ref="L41:L42"/>
    <mergeCell ref="M41:M42"/>
    <mergeCell ref="C42:D42"/>
    <mergeCell ref="F42:G42"/>
    <mergeCell ref="A39:A40"/>
    <mergeCell ref="B39:B40"/>
    <mergeCell ref="C39:D39"/>
    <mergeCell ref="F39:G39"/>
    <mergeCell ref="I39:I40"/>
    <mergeCell ref="L39:L40"/>
    <mergeCell ref="M39:M40"/>
    <mergeCell ref="C40:D40"/>
    <mergeCell ref="F40:G40"/>
    <mergeCell ref="L35:M35"/>
    <mergeCell ref="F36:G36"/>
    <mergeCell ref="A37:A38"/>
    <mergeCell ref="B37:B38"/>
    <mergeCell ref="C37:D37"/>
    <mergeCell ref="F37:G37"/>
    <mergeCell ref="H37:H38"/>
    <mergeCell ref="L37:L38"/>
    <mergeCell ref="M37:M38"/>
    <mergeCell ref="C38:D38"/>
    <mergeCell ref="F38:G38"/>
    <mergeCell ref="A31:A32"/>
    <mergeCell ref="B31:B32"/>
    <mergeCell ref="C31:D31"/>
    <mergeCell ref="F31:G31"/>
    <mergeCell ref="K31:K32"/>
    <mergeCell ref="L31:L32"/>
    <mergeCell ref="M31:M32"/>
    <mergeCell ref="C32:D32"/>
    <mergeCell ref="F32:G32"/>
    <mergeCell ref="A29:A30"/>
    <mergeCell ref="B29:B30"/>
    <mergeCell ref="C29:D29"/>
    <mergeCell ref="F29:G29"/>
    <mergeCell ref="J29:J30"/>
    <mergeCell ref="L29:L30"/>
    <mergeCell ref="M29:M30"/>
    <mergeCell ref="C30:D30"/>
    <mergeCell ref="F30:G30"/>
    <mergeCell ref="A27:A28"/>
    <mergeCell ref="B27:B28"/>
    <mergeCell ref="C27:D27"/>
    <mergeCell ref="F27:G27"/>
    <mergeCell ref="I27:I28"/>
    <mergeCell ref="L27:L28"/>
    <mergeCell ref="M27:M28"/>
    <mergeCell ref="C28:D28"/>
    <mergeCell ref="F28:G28"/>
    <mergeCell ref="L23:M23"/>
    <mergeCell ref="F24:G24"/>
    <mergeCell ref="A25:A26"/>
    <mergeCell ref="B25:B26"/>
    <mergeCell ref="C25:D25"/>
    <mergeCell ref="F25:G25"/>
    <mergeCell ref="H25:H26"/>
    <mergeCell ref="L25:L26"/>
    <mergeCell ref="M25:M26"/>
    <mergeCell ref="C26:D26"/>
    <mergeCell ref="F26:G26"/>
    <mergeCell ref="A19:A20"/>
    <mergeCell ref="B19:B20"/>
    <mergeCell ref="C19:D19"/>
    <mergeCell ref="F19:G19"/>
    <mergeCell ref="K19:K20"/>
    <mergeCell ref="L19:L20"/>
    <mergeCell ref="M19:M20"/>
    <mergeCell ref="C20:D20"/>
    <mergeCell ref="F20:G20"/>
    <mergeCell ref="A17:A18"/>
    <mergeCell ref="B17:B18"/>
    <mergeCell ref="C17:D17"/>
    <mergeCell ref="F17:G17"/>
    <mergeCell ref="J17:J18"/>
    <mergeCell ref="L17:L18"/>
    <mergeCell ref="M17:M18"/>
    <mergeCell ref="C18:D18"/>
    <mergeCell ref="F18:G18"/>
    <mergeCell ref="A15:A16"/>
    <mergeCell ref="B15:B16"/>
    <mergeCell ref="C15:D15"/>
    <mergeCell ref="F15:G15"/>
    <mergeCell ref="I15:I16"/>
    <mergeCell ref="L15:L16"/>
    <mergeCell ref="M15:M16"/>
    <mergeCell ref="C16:D16"/>
    <mergeCell ref="F16:G16"/>
    <mergeCell ref="L11:M11"/>
    <mergeCell ref="F12:G12"/>
    <mergeCell ref="A13:A14"/>
    <mergeCell ref="B13:B14"/>
    <mergeCell ref="C13:D13"/>
    <mergeCell ref="F13:G13"/>
    <mergeCell ref="H13:H14"/>
    <mergeCell ref="L13:L14"/>
    <mergeCell ref="M13:M14"/>
    <mergeCell ref="C14:D14"/>
    <mergeCell ref="F14:G14"/>
    <mergeCell ref="A2:M2"/>
    <mergeCell ref="C3:L3"/>
    <mergeCell ref="C4:L4"/>
    <mergeCell ref="F6:J6"/>
    <mergeCell ref="L6:M6"/>
    <mergeCell ref="C8:E8"/>
    <mergeCell ref="H8:J8"/>
    <mergeCell ref="L8:M8"/>
    <mergeCell ref="A10:M10"/>
  </mergeCells>
  <dataValidations count="3">
    <dataValidation type="list" allowBlank="1" showInputMessage="1" showErrorMessage="1" sqref="L8:M8">
      <formula1>$C$200:$C$203</formula1>
    </dataValidation>
    <dataValidation type="list" allowBlank="1" showInputMessage="1" showErrorMessage="1" sqref="L6:M6">
      <formula1>$B$200:$B$202</formula1>
    </dataValidation>
    <dataValidation type="list" allowBlank="1" showInputMessage="1" showErrorMessage="1" sqref="F6:J6">
      <formula1>$A$200:$A$204</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481" r:id="rId5" name="Label 1">
              <controlPr defaultSize="0" print="0" autoFill="0" autoLine="0" autoPict="0">
                <anchor moveWithCells="1" sizeWithCells="1">
                  <from>
                    <xdr:col>12</xdr:col>
                    <xdr:colOff>215900</xdr:colOff>
                    <xdr:row>0</xdr:row>
                    <xdr:rowOff>38100</xdr:rowOff>
                  </from>
                  <to>
                    <xdr:col>12</xdr:col>
                    <xdr:colOff>685800</xdr:colOff>
                    <xdr:row>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07"/>
  <sheetViews>
    <sheetView showGridLines="0" showZeros="0" zoomScaleNormal="50" workbookViewId="0">
      <pane ySplit="13" topLeftCell="A38" activePane="bottomLeft" state="frozen"/>
      <selection activeCell="A84" sqref="A84:H84"/>
      <selection pane="bottomLeft" activeCell="F33" sqref="F33"/>
    </sheetView>
  </sheetViews>
  <sheetFormatPr defaultRowHeight="14.5" x14ac:dyDescent="0.35"/>
  <cols>
    <col min="1" max="1" width="11.54296875" customWidth="1"/>
    <col min="2" max="2" width="6.54296875" customWidth="1"/>
    <col min="3" max="3" width="6.453125" hidden="1" customWidth="1"/>
    <col min="4" max="4" width="14.54296875" customWidth="1"/>
    <col min="5" max="5" width="4.54296875" customWidth="1"/>
    <col min="6" max="6" width="7.54296875" customWidth="1"/>
    <col min="7" max="7" width="1.54296875" customWidth="1"/>
    <col min="8" max="9" width="7.54296875" customWidth="1"/>
    <col min="10" max="10" width="1.54296875" customWidth="1"/>
    <col min="11" max="12" width="7.54296875" customWidth="1"/>
    <col min="13" max="13" width="1.54296875" customWidth="1"/>
    <col min="14" max="14" width="7.54296875" customWidth="1"/>
    <col min="15" max="15" width="1.54296875" customWidth="1"/>
    <col min="16" max="16" width="8.08984375" customWidth="1"/>
    <col min="17" max="17" width="11.453125" bestFit="1" customWidth="1"/>
    <col min="18" max="18" width="10.08984375" customWidth="1"/>
  </cols>
  <sheetData>
    <row r="1" spans="1:18" x14ac:dyDescent="0.35">
      <c r="A1" s="52"/>
      <c r="B1" s="53"/>
      <c r="C1" s="54"/>
      <c r="D1" s="491"/>
      <c r="E1" s="491"/>
      <c r="F1" s="491"/>
      <c r="G1" s="491"/>
      <c r="H1" s="491"/>
      <c r="I1" s="491"/>
      <c r="J1" s="491"/>
      <c r="K1" s="491"/>
      <c r="L1" s="491"/>
      <c r="M1" s="491"/>
      <c r="N1" s="491"/>
      <c r="O1" s="491"/>
      <c r="P1" s="491"/>
      <c r="Q1" s="55"/>
      <c r="R1" s="52"/>
    </row>
    <row r="2" spans="1:18" ht="25.5" customHeight="1" x14ac:dyDescent="0.35">
      <c r="A2" s="492"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492"/>
      <c r="C2" s="492"/>
      <c r="D2" s="492"/>
      <c r="E2" s="492"/>
      <c r="F2" s="492"/>
      <c r="G2" s="492"/>
      <c r="H2" s="492"/>
      <c r="I2" s="492"/>
      <c r="J2" s="492"/>
      <c r="K2" s="492"/>
      <c r="L2" s="492"/>
      <c r="M2" s="492"/>
      <c r="N2" s="492"/>
      <c r="O2" s="492"/>
      <c r="P2" s="492"/>
      <c r="Q2" s="492"/>
      <c r="R2" s="52"/>
    </row>
    <row r="3" spans="1:18" s="59" customFormat="1" ht="43.5" customHeight="1" x14ac:dyDescent="0.35">
      <c r="A3" s="56"/>
      <c r="B3" s="56"/>
      <c r="C3" s="57"/>
      <c r="D3" s="493" t="s">
        <v>78</v>
      </c>
      <c r="E3" s="493"/>
      <c r="F3" s="493"/>
      <c r="G3" s="493"/>
      <c r="H3" s="493"/>
      <c r="I3" s="493"/>
      <c r="J3" s="493"/>
      <c r="K3" s="493"/>
      <c r="L3" s="493"/>
      <c r="M3" s="493"/>
      <c r="N3" s="493"/>
      <c r="O3" s="493"/>
      <c r="P3" s="493"/>
      <c r="Q3" s="58"/>
    </row>
    <row r="4" spans="1:18" s="59" customFormat="1" ht="8.4" customHeight="1" x14ac:dyDescent="0.35">
      <c r="C4" s="60"/>
      <c r="D4" s="453" t="s">
        <v>4</v>
      </c>
      <c r="E4" s="453"/>
      <c r="F4" s="453"/>
      <c r="G4" s="453"/>
      <c r="H4" s="453"/>
      <c r="I4" s="453"/>
      <c r="J4" s="453"/>
      <c r="K4" s="453"/>
      <c r="L4" s="453"/>
      <c r="M4" s="453"/>
      <c r="N4" s="453"/>
      <c r="O4" s="453"/>
      <c r="P4" s="453"/>
      <c r="Q4" s="44"/>
    </row>
    <row r="5" spans="1:18" ht="21" customHeight="1" x14ac:dyDescent="0.35">
      <c r="A5" s="52"/>
      <c r="B5" s="52"/>
      <c r="C5" s="61"/>
      <c r="D5" s="62"/>
      <c r="E5" s="62"/>
      <c r="F5" s="62"/>
      <c r="G5" s="52"/>
      <c r="H5" s="63"/>
      <c r="I5" s="64" t="s">
        <v>5</v>
      </c>
      <c r="J5" s="494" t="s">
        <v>30</v>
      </c>
      <c r="K5" s="494"/>
      <c r="L5" s="494"/>
      <c r="M5" s="494"/>
      <c r="N5" s="65" t="s">
        <v>6</v>
      </c>
      <c r="O5" s="495" t="s">
        <v>73</v>
      </c>
      <c r="P5" s="495"/>
      <c r="Q5" s="495"/>
      <c r="R5" s="52"/>
    </row>
    <row r="6" spans="1:18" s="71" customFormat="1" ht="18" customHeight="1" x14ac:dyDescent="0.25">
      <c r="A6" s="496" t="s">
        <v>1</v>
      </c>
      <c r="B6" s="496"/>
      <c r="C6" s="66"/>
      <c r="D6" s="497" t="s">
        <v>72</v>
      </c>
      <c r="E6" s="497"/>
      <c r="F6" s="67"/>
      <c r="G6" s="67"/>
      <c r="H6" s="64" t="s">
        <v>2</v>
      </c>
      <c r="I6" s="498" t="s">
        <v>74</v>
      </c>
      <c r="J6" s="498"/>
      <c r="K6" s="498"/>
      <c r="L6" s="68"/>
      <c r="M6" s="69"/>
      <c r="N6" s="70" t="s">
        <v>0</v>
      </c>
      <c r="O6" s="499" t="s">
        <v>39</v>
      </c>
      <c r="P6" s="499"/>
      <c r="Q6" s="499"/>
    </row>
    <row r="7" spans="1:18" s="59" customFormat="1" ht="13.4" customHeight="1" x14ac:dyDescent="0.35">
      <c r="A7" s="72"/>
      <c r="B7" s="72"/>
      <c r="C7" s="73"/>
      <c r="D7" s="74"/>
      <c r="E7" s="74"/>
      <c r="F7" s="75"/>
      <c r="G7" s="76"/>
      <c r="H7" s="77"/>
      <c r="I7" s="77"/>
      <c r="J7" s="77"/>
      <c r="K7" s="78"/>
      <c r="L7" s="78"/>
      <c r="M7" s="79"/>
      <c r="N7" s="80"/>
      <c r="O7" s="81"/>
      <c r="P7" s="79"/>
      <c r="Q7" s="79"/>
    </row>
    <row r="8" spans="1:18" ht="23.25" customHeight="1" x14ac:dyDescent="0.35">
      <c r="A8" s="492" t="s">
        <v>50</v>
      </c>
      <c r="B8" s="492"/>
      <c r="C8" s="492"/>
      <c r="D8" s="492"/>
      <c r="E8" s="492"/>
      <c r="F8" s="492"/>
      <c r="G8" s="492"/>
      <c r="H8" s="492"/>
      <c r="I8" s="492"/>
      <c r="J8" s="492"/>
      <c r="K8" s="492"/>
      <c r="L8" s="492"/>
      <c r="M8" s="492"/>
      <c r="N8" s="492"/>
      <c r="O8" s="492"/>
      <c r="P8" s="492"/>
      <c r="Q8" s="492"/>
      <c r="R8" s="52"/>
    </row>
    <row r="9" spans="1:18" x14ac:dyDescent="0.35">
      <c r="A9" s="53"/>
      <c r="B9" s="53"/>
      <c r="C9" s="82"/>
      <c r="D9" s="83"/>
      <c r="E9" s="83"/>
      <c r="F9" s="491" t="s">
        <v>51</v>
      </c>
      <c r="G9" s="491"/>
      <c r="H9" s="491"/>
      <c r="I9" s="491" t="s">
        <v>52</v>
      </c>
      <c r="J9" s="491"/>
      <c r="K9" s="491"/>
      <c r="L9" s="491" t="s">
        <v>53</v>
      </c>
      <c r="M9" s="491"/>
      <c r="N9" s="491"/>
      <c r="O9" s="491"/>
      <c r="P9" s="491"/>
      <c r="Q9" s="83"/>
      <c r="R9" s="52"/>
    </row>
    <row r="10" spans="1:18" ht="9.75" customHeight="1" x14ac:dyDescent="0.35">
      <c r="A10" s="513" t="s">
        <v>54</v>
      </c>
      <c r="B10" s="515" t="s">
        <v>55</v>
      </c>
      <c r="C10" s="518"/>
      <c r="D10" s="520" t="s">
        <v>10</v>
      </c>
      <c r="E10" s="500" t="s">
        <v>11</v>
      </c>
      <c r="F10" s="500" t="s">
        <v>12</v>
      </c>
      <c r="G10" s="84"/>
      <c r="H10" s="85"/>
      <c r="I10" s="86"/>
      <c r="J10" s="87"/>
      <c r="K10" s="86"/>
      <c r="L10" s="86"/>
      <c r="M10" s="88"/>
      <c r="N10" s="88"/>
      <c r="O10" s="88"/>
      <c r="P10" s="89"/>
      <c r="Q10" s="88"/>
      <c r="R10" s="52"/>
    </row>
    <row r="11" spans="1:18" ht="9.75" customHeight="1" x14ac:dyDescent="0.35">
      <c r="A11" s="514"/>
      <c r="B11" s="516"/>
      <c r="C11" s="518"/>
      <c r="D11" s="520"/>
      <c r="E11" s="500"/>
      <c r="F11" s="500"/>
      <c r="G11" s="84"/>
      <c r="H11" s="85"/>
      <c r="I11" s="86"/>
      <c r="J11" s="87"/>
      <c r="K11" s="86"/>
      <c r="L11" s="86"/>
      <c r="M11" s="88"/>
      <c r="N11" s="88"/>
      <c r="O11" s="88"/>
      <c r="P11" s="89"/>
      <c r="Q11" s="88"/>
      <c r="R11" s="52"/>
    </row>
    <row r="12" spans="1:18" ht="9.75" customHeight="1" x14ac:dyDescent="0.35">
      <c r="A12" s="523" t="s">
        <v>14</v>
      </c>
      <c r="B12" s="517"/>
      <c r="C12" s="518"/>
      <c r="D12" s="520"/>
      <c r="E12" s="500"/>
      <c r="F12" s="500"/>
      <c r="G12" s="90"/>
      <c r="H12" s="91"/>
      <c r="I12" s="92"/>
      <c r="J12" s="93"/>
      <c r="K12" s="93"/>
      <c r="L12" s="93"/>
      <c r="M12" s="94"/>
      <c r="N12" s="95"/>
      <c r="O12" s="95"/>
      <c r="P12" s="95"/>
      <c r="Q12" s="500"/>
      <c r="R12" s="52"/>
    </row>
    <row r="13" spans="1:18" s="102" customFormat="1" ht="9.75" customHeight="1" thickBot="1" x14ac:dyDescent="0.4">
      <c r="A13" s="524"/>
      <c r="B13" s="517"/>
      <c r="C13" s="519"/>
      <c r="D13" s="521"/>
      <c r="E13" s="522"/>
      <c r="F13" s="522"/>
      <c r="G13" s="96"/>
      <c r="H13" s="97"/>
      <c r="I13" s="98"/>
      <c r="J13" s="99"/>
      <c r="K13" s="99"/>
      <c r="L13" s="99"/>
      <c r="M13" s="100"/>
      <c r="N13" s="101"/>
      <c r="O13" s="101"/>
      <c r="P13" s="101"/>
      <c r="Q13" s="500"/>
    </row>
    <row r="14" spans="1:18" s="102" customFormat="1" ht="21" customHeight="1" x14ac:dyDescent="0.25">
      <c r="A14" s="103" t="s">
        <v>86</v>
      </c>
      <c r="B14" s="501">
        <v>1</v>
      </c>
      <c r="C14" s="503"/>
      <c r="D14" s="104" t="s">
        <v>87</v>
      </c>
      <c r="E14" s="105" t="s">
        <v>107</v>
      </c>
      <c r="F14" s="106" t="s">
        <v>105</v>
      </c>
      <c r="G14" s="505" t="s">
        <v>87</v>
      </c>
      <c r="H14" s="506"/>
      <c r="I14" s="506"/>
      <c r="J14" s="107"/>
      <c r="K14" s="108"/>
      <c r="L14" s="108"/>
      <c r="M14" s="109"/>
      <c r="N14" s="109"/>
      <c r="O14" s="110"/>
      <c r="P14" s="109"/>
      <c r="Q14" s="109"/>
    </row>
    <row r="15" spans="1:18" s="102" customFormat="1" ht="21" customHeight="1" x14ac:dyDescent="0.25">
      <c r="A15" s="111" t="s">
        <v>56</v>
      </c>
      <c r="B15" s="502"/>
      <c r="C15" s="504"/>
      <c r="D15" s="112" t="s">
        <v>88</v>
      </c>
      <c r="E15" s="113" t="s">
        <v>108</v>
      </c>
      <c r="F15" s="114" t="s">
        <v>105</v>
      </c>
      <c r="G15" s="507" t="s">
        <v>88</v>
      </c>
      <c r="H15" s="508"/>
      <c r="I15" s="508"/>
      <c r="J15" s="107"/>
      <c r="K15" s="108"/>
      <c r="L15" s="108"/>
      <c r="M15" s="109"/>
      <c r="N15" s="109"/>
      <c r="O15" s="110"/>
      <c r="P15" s="109"/>
      <c r="Q15" s="109"/>
    </row>
    <row r="16" spans="1:18" s="125" customFormat="1" ht="21" customHeight="1" x14ac:dyDescent="0.25">
      <c r="A16" s="115"/>
      <c r="B16" s="509"/>
      <c r="C16" s="510"/>
      <c r="D16" s="116" t="s">
        <v>85</v>
      </c>
      <c r="E16" s="117"/>
      <c r="F16" s="118"/>
      <c r="G16" s="119"/>
      <c r="H16" s="511"/>
      <c r="I16" s="512"/>
      <c r="J16" s="120"/>
      <c r="K16" s="121"/>
      <c r="L16" s="121"/>
      <c r="M16" s="122"/>
      <c r="N16" s="123"/>
      <c r="O16" s="122"/>
      <c r="P16" s="123"/>
      <c r="Q16" s="123"/>
      <c r="R16" s="124"/>
    </row>
    <row r="17" spans="1:18" s="125" customFormat="1" ht="21" customHeight="1" thickBot="1" x14ac:dyDescent="0.3">
      <c r="A17" s="126"/>
      <c r="B17" s="502"/>
      <c r="C17" s="504"/>
      <c r="D17" s="112" t="s">
        <v>85</v>
      </c>
      <c r="E17" s="113"/>
      <c r="F17" s="114"/>
      <c r="G17" s="127"/>
      <c r="H17" s="128"/>
      <c r="I17" s="129"/>
      <c r="J17" s="120"/>
      <c r="K17" s="121"/>
      <c r="L17" s="121"/>
      <c r="M17" s="122"/>
      <c r="N17" s="123"/>
      <c r="O17" s="122"/>
      <c r="P17" s="123"/>
      <c r="Q17" s="123"/>
      <c r="R17" s="124"/>
    </row>
    <row r="18" spans="1:18" s="125" customFormat="1" ht="21" customHeight="1" x14ac:dyDescent="0.25">
      <c r="A18" s="130"/>
      <c r="B18" s="131"/>
      <c r="C18" s="132"/>
      <c r="D18" s="105"/>
      <c r="E18" s="105"/>
      <c r="F18" s="105"/>
      <c r="G18" s="133"/>
      <c r="H18" s="134"/>
      <c r="I18" s="135"/>
      <c r="J18" s="527" t="s">
        <v>87</v>
      </c>
      <c r="K18" s="528"/>
      <c r="L18" s="528"/>
      <c r="M18" s="120"/>
      <c r="N18" s="123"/>
      <c r="O18" s="122"/>
      <c r="P18" s="123"/>
      <c r="Q18" s="123"/>
      <c r="R18" s="124"/>
    </row>
    <row r="19" spans="1:18" s="125" customFormat="1" ht="21" customHeight="1" x14ac:dyDescent="0.25">
      <c r="A19" s="529"/>
      <c r="B19" s="531"/>
      <c r="C19" s="533"/>
      <c r="D19" s="535"/>
      <c r="E19" s="137"/>
      <c r="F19" s="535"/>
      <c r="G19" s="138"/>
      <c r="H19" s="134"/>
      <c r="I19" s="135"/>
      <c r="J19" s="537" t="s">
        <v>88</v>
      </c>
      <c r="K19" s="538"/>
      <c r="L19" s="538"/>
      <c r="M19" s="120"/>
      <c r="N19" s="123"/>
      <c r="O19" s="122"/>
      <c r="P19" s="123"/>
      <c r="Q19" s="123"/>
      <c r="R19" s="124"/>
    </row>
    <row r="20" spans="1:18" s="125" customFormat="1" ht="21" customHeight="1" x14ac:dyDescent="0.25">
      <c r="A20" s="529"/>
      <c r="B20" s="531"/>
      <c r="C20" s="533"/>
      <c r="D20" s="535"/>
      <c r="E20" s="137"/>
      <c r="F20" s="535"/>
      <c r="G20" s="138"/>
      <c r="H20" s="134"/>
      <c r="I20" s="135"/>
      <c r="J20" s="139"/>
      <c r="K20" s="539" t="s">
        <v>133</v>
      </c>
      <c r="L20" s="540"/>
      <c r="M20" s="120"/>
      <c r="N20" s="123"/>
      <c r="O20" s="122"/>
      <c r="P20" s="123"/>
      <c r="Q20" s="123"/>
      <c r="R20" s="124"/>
    </row>
    <row r="21" spans="1:18" s="125" customFormat="1" ht="21" customHeight="1" thickBot="1" x14ac:dyDescent="0.3">
      <c r="A21" s="530"/>
      <c r="B21" s="532"/>
      <c r="C21" s="534"/>
      <c r="D21" s="536"/>
      <c r="E21" s="140"/>
      <c r="F21" s="536"/>
      <c r="G21" s="138"/>
      <c r="H21" s="141"/>
      <c r="I21" s="142"/>
      <c r="J21" s="143"/>
      <c r="K21" s="541"/>
      <c r="L21" s="541"/>
      <c r="M21" s="144"/>
      <c r="N21" s="123"/>
      <c r="O21" s="122"/>
      <c r="P21" s="123"/>
      <c r="Q21" s="123"/>
      <c r="R21" s="124"/>
    </row>
    <row r="22" spans="1:18" s="125" customFormat="1" ht="21" customHeight="1" x14ac:dyDescent="0.25">
      <c r="A22" s="103" t="s">
        <v>84</v>
      </c>
      <c r="B22" s="501">
        <v>3</v>
      </c>
      <c r="C22" s="503"/>
      <c r="D22" s="104" t="s">
        <v>93</v>
      </c>
      <c r="E22" s="105" t="s">
        <v>111</v>
      </c>
      <c r="F22" s="106" t="s">
        <v>105</v>
      </c>
      <c r="G22" s="505" t="s">
        <v>93</v>
      </c>
      <c r="H22" s="506"/>
      <c r="I22" s="525"/>
      <c r="J22" s="145"/>
      <c r="K22" s="146"/>
      <c r="L22" s="146"/>
      <c r="M22" s="144"/>
      <c r="N22" s="123"/>
      <c r="O22" s="122"/>
      <c r="P22" s="123"/>
      <c r="Q22" s="123"/>
      <c r="R22" s="124"/>
    </row>
    <row r="23" spans="1:18" s="125" customFormat="1" ht="21" customHeight="1" x14ac:dyDescent="0.25">
      <c r="A23" s="111" t="s">
        <v>56</v>
      </c>
      <c r="B23" s="502"/>
      <c r="C23" s="504"/>
      <c r="D23" s="112" t="s">
        <v>94</v>
      </c>
      <c r="E23" s="113" t="s">
        <v>112</v>
      </c>
      <c r="F23" s="114" t="s">
        <v>105</v>
      </c>
      <c r="G23" s="507" t="s">
        <v>94</v>
      </c>
      <c r="H23" s="508"/>
      <c r="I23" s="526"/>
      <c r="J23" s="145"/>
      <c r="K23" s="146"/>
      <c r="L23" s="146"/>
      <c r="M23" s="144"/>
      <c r="N23" s="123"/>
      <c r="O23" s="122"/>
      <c r="P23" s="123"/>
      <c r="Q23" s="123"/>
      <c r="R23" s="124"/>
    </row>
    <row r="24" spans="1:18" s="125" customFormat="1" ht="21" customHeight="1" x14ac:dyDescent="0.25">
      <c r="A24" s="115" t="s">
        <v>83</v>
      </c>
      <c r="B24" s="509">
        <v>4</v>
      </c>
      <c r="C24" s="510"/>
      <c r="D24" s="116" t="s">
        <v>103</v>
      </c>
      <c r="E24" s="117" t="s">
        <v>145</v>
      </c>
      <c r="F24" s="118" t="s">
        <v>105</v>
      </c>
      <c r="G24" s="119"/>
      <c r="H24" s="511" t="s">
        <v>138</v>
      </c>
      <c r="I24" s="511"/>
      <c r="J24" s="120"/>
      <c r="K24" s="121"/>
      <c r="L24" s="121"/>
      <c r="M24" s="147"/>
      <c r="N24" s="123"/>
      <c r="O24" s="122"/>
      <c r="P24" s="123"/>
      <c r="Q24" s="123"/>
      <c r="R24" s="124"/>
    </row>
    <row r="25" spans="1:18" s="125" customFormat="1" ht="21" customHeight="1" thickBot="1" x14ac:dyDescent="0.3">
      <c r="A25" s="126" t="s">
        <v>57</v>
      </c>
      <c r="B25" s="502"/>
      <c r="C25" s="504"/>
      <c r="D25" s="112" t="s">
        <v>104</v>
      </c>
      <c r="E25" s="113" t="s">
        <v>107</v>
      </c>
      <c r="F25" s="114" t="s">
        <v>105</v>
      </c>
      <c r="G25" s="148"/>
      <c r="H25" s="128"/>
      <c r="I25" s="128"/>
      <c r="J25" s="120"/>
      <c r="K25" s="121"/>
      <c r="L25" s="121"/>
      <c r="M25" s="147"/>
      <c r="N25" s="123"/>
      <c r="O25" s="122"/>
      <c r="P25" s="123"/>
      <c r="Q25" s="123"/>
      <c r="R25" s="124"/>
    </row>
    <row r="26" spans="1:18" s="125" customFormat="1" ht="21" customHeight="1" x14ac:dyDescent="0.25">
      <c r="A26" s="130"/>
      <c r="B26" s="131"/>
      <c r="C26" s="132"/>
      <c r="D26" s="105"/>
      <c r="E26" s="105"/>
      <c r="F26" s="105"/>
      <c r="G26" s="133"/>
      <c r="H26" s="141"/>
      <c r="I26" s="141"/>
      <c r="J26" s="145"/>
      <c r="K26" s="121"/>
      <c r="L26" s="121"/>
      <c r="M26" s="542" t="s">
        <v>87</v>
      </c>
      <c r="N26" s="543"/>
      <c r="O26" s="543"/>
      <c r="P26" s="543"/>
      <c r="Q26" s="123"/>
      <c r="R26" s="124"/>
    </row>
    <row r="27" spans="1:18" s="125" customFormat="1" ht="21" customHeight="1" x14ac:dyDescent="0.25">
      <c r="A27" s="529"/>
      <c r="B27" s="531"/>
      <c r="C27" s="533"/>
      <c r="D27" s="535"/>
      <c r="E27" s="137"/>
      <c r="F27" s="535"/>
      <c r="G27" s="138"/>
      <c r="H27" s="141"/>
      <c r="I27" s="141"/>
      <c r="J27" s="145"/>
      <c r="K27" s="121"/>
      <c r="L27" s="121"/>
      <c r="M27" s="544" t="s">
        <v>88</v>
      </c>
      <c r="N27" s="545"/>
      <c r="O27" s="545"/>
      <c r="P27" s="545"/>
      <c r="Q27" s="123"/>
      <c r="R27" s="124"/>
    </row>
    <row r="28" spans="1:18" s="125" customFormat="1" ht="21" customHeight="1" x14ac:dyDescent="0.25">
      <c r="A28" s="529"/>
      <c r="B28" s="531"/>
      <c r="C28" s="533"/>
      <c r="D28" s="535"/>
      <c r="E28" s="137"/>
      <c r="F28" s="535"/>
      <c r="G28" s="138"/>
      <c r="H28" s="141"/>
      <c r="I28" s="141"/>
      <c r="J28" s="145"/>
      <c r="K28" s="121"/>
      <c r="L28" s="121"/>
      <c r="M28" s="150"/>
      <c r="N28" s="546" t="s">
        <v>140</v>
      </c>
      <c r="O28" s="546"/>
      <c r="P28" s="546"/>
      <c r="Q28" s="123"/>
      <c r="R28" s="124"/>
    </row>
    <row r="29" spans="1:18" s="125" customFormat="1" ht="21" customHeight="1" thickBot="1" x14ac:dyDescent="0.3">
      <c r="A29" s="530"/>
      <c r="B29" s="532"/>
      <c r="C29" s="534"/>
      <c r="D29" s="536"/>
      <c r="E29" s="140"/>
      <c r="F29" s="536"/>
      <c r="G29" s="138"/>
      <c r="H29" s="134"/>
      <c r="I29" s="134"/>
      <c r="J29" s="120"/>
      <c r="K29" s="121"/>
      <c r="L29" s="121"/>
      <c r="M29" s="143"/>
      <c r="N29" s="541"/>
      <c r="O29" s="541"/>
      <c r="P29" s="541"/>
      <c r="Q29" s="123"/>
      <c r="R29" s="124"/>
    </row>
    <row r="30" spans="1:18" s="125" customFormat="1" ht="21" customHeight="1" x14ac:dyDescent="0.25">
      <c r="A30" s="103" t="s">
        <v>84</v>
      </c>
      <c r="B30" s="501">
        <v>5</v>
      </c>
      <c r="C30" s="503"/>
      <c r="D30" s="104" t="s">
        <v>97</v>
      </c>
      <c r="E30" s="105" t="s">
        <v>113</v>
      </c>
      <c r="F30" s="106" t="s">
        <v>106</v>
      </c>
      <c r="G30" s="505" t="s">
        <v>89</v>
      </c>
      <c r="H30" s="506"/>
      <c r="I30" s="506"/>
      <c r="J30" s="151"/>
      <c r="K30" s="121"/>
      <c r="L30" s="121"/>
      <c r="M30" s="147"/>
      <c r="N30" s="123"/>
      <c r="O30" s="122"/>
      <c r="P30" s="123"/>
      <c r="Q30" s="123"/>
      <c r="R30" s="124"/>
    </row>
    <row r="31" spans="1:18" s="125" customFormat="1" ht="21" customHeight="1" x14ac:dyDescent="0.25">
      <c r="A31" s="111" t="s">
        <v>57</v>
      </c>
      <c r="B31" s="502"/>
      <c r="C31" s="504"/>
      <c r="D31" s="112" t="s">
        <v>98</v>
      </c>
      <c r="E31" s="113" t="s">
        <v>321</v>
      </c>
      <c r="F31" s="114" t="s">
        <v>105</v>
      </c>
      <c r="G31" s="507" t="s">
        <v>90</v>
      </c>
      <c r="H31" s="508"/>
      <c r="I31" s="508"/>
      <c r="J31" s="151"/>
      <c r="K31" s="121"/>
      <c r="L31" s="121"/>
      <c r="M31" s="147"/>
      <c r="N31" s="123"/>
      <c r="O31" s="122"/>
      <c r="P31" s="123"/>
      <c r="Q31" s="123"/>
      <c r="R31" s="124"/>
    </row>
    <row r="32" spans="1:18" s="125" customFormat="1" ht="21" customHeight="1" x14ac:dyDescent="0.25">
      <c r="A32" s="115" t="s">
        <v>86</v>
      </c>
      <c r="B32" s="509">
        <v>6</v>
      </c>
      <c r="C32" s="510"/>
      <c r="D32" s="116" t="s">
        <v>89</v>
      </c>
      <c r="E32" s="117" t="s">
        <v>109</v>
      </c>
      <c r="F32" s="118" t="s">
        <v>105</v>
      </c>
      <c r="G32" s="119"/>
      <c r="H32" s="511" t="s">
        <v>142</v>
      </c>
      <c r="I32" s="512"/>
      <c r="J32" s="120"/>
      <c r="K32" s="146"/>
      <c r="L32" s="146"/>
      <c r="M32" s="144"/>
      <c r="N32" s="123"/>
      <c r="O32" s="122"/>
      <c r="P32" s="123"/>
      <c r="Q32" s="123"/>
      <c r="R32" s="124"/>
    </row>
    <row r="33" spans="1:18" s="125" customFormat="1" ht="21" customHeight="1" thickBot="1" x14ac:dyDescent="0.3">
      <c r="A33" s="126" t="s">
        <v>57</v>
      </c>
      <c r="B33" s="502"/>
      <c r="C33" s="504"/>
      <c r="D33" s="112" t="s">
        <v>90</v>
      </c>
      <c r="E33" s="113" t="s">
        <v>110</v>
      </c>
      <c r="F33" s="114" t="s">
        <v>105</v>
      </c>
      <c r="G33" s="127"/>
      <c r="H33" s="128"/>
      <c r="I33" s="129"/>
      <c r="J33" s="120"/>
      <c r="K33" s="146"/>
      <c r="L33" s="146"/>
      <c r="M33" s="144"/>
      <c r="N33" s="123"/>
      <c r="O33" s="122"/>
      <c r="P33" s="123"/>
      <c r="Q33" s="123"/>
      <c r="R33" s="124"/>
    </row>
    <row r="34" spans="1:18" s="125" customFormat="1" ht="21" customHeight="1" x14ac:dyDescent="0.25">
      <c r="A34" s="130"/>
      <c r="B34" s="131"/>
      <c r="C34" s="132"/>
      <c r="D34" s="105"/>
      <c r="E34" s="105"/>
      <c r="F34" s="105"/>
      <c r="G34" s="133"/>
      <c r="H34" s="134"/>
      <c r="I34" s="135"/>
      <c r="J34" s="527" t="s">
        <v>99</v>
      </c>
      <c r="K34" s="528"/>
      <c r="L34" s="549"/>
      <c r="M34" s="153"/>
      <c r="N34" s="123"/>
      <c r="O34" s="122"/>
      <c r="P34" s="123"/>
      <c r="Q34" s="123"/>
      <c r="R34" s="124"/>
    </row>
    <row r="35" spans="1:18" s="125" customFormat="1" ht="21" customHeight="1" x14ac:dyDescent="0.25">
      <c r="A35" s="529"/>
      <c r="B35" s="531"/>
      <c r="C35" s="533"/>
      <c r="D35" s="535"/>
      <c r="E35" s="137"/>
      <c r="F35" s="535"/>
      <c r="G35" s="138"/>
      <c r="H35" s="134"/>
      <c r="I35" s="135"/>
      <c r="J35" s="537" t="s">
        <v>100</v>
      </c>
      <c r="K35" s="538"/>
      <c r="L35" s="550"/>
      <c r="M35" s="153"/>
      <c r="N35" s="123"/>
      <c r="O35" s="122"/>
      <c r="P35" s="123"/>
      <c r="Q35" s="123"/>
      <c r="R35" s="124"/>
    </row>
    <row r="36" spans="1:18" s="125" customFormat="1" ht="21" customHeight="1" x14ac:dyDescent="0.25">
      <c r="A36" s="529"/>
      <c r="B36" s="531"/>
      <c r="C36" s="533"/>
      <c r="D36" s="535"/>
      <c r="E36" s="137"/>
      <c r="F36" s="535"/>
      <c r="G36" s="138"/>
      <c r="H36" s="134"/>
      <c r="I36" s="135"/>
      <c r="J36" s="154"/>
      <c r="K36" s="539" t="s">
        <v>143</v>
      </c>
      <c r="L36" s="539"/>
      <c r="M36" s="120"/>
      <c r="N36" s="123"/>
      <c r="O36" s="122"/>
      <c r="P36" s="123"/>
      <c r="Q36" s="123"/>
      <c r="R36" s="124"/>
    </row>
    <row r="37" spans="1:18" s="125" customFormat="1" ht="21" customHeight="1" thickBot="1" x14ac:dyDescent="0.3">
      <c r="A37" s="530"/>
      <c r="B37" s="532"/>
      <c r="C37" s="534"/>
      <c r="D37" s="536"/>
      <c r="E37" s="140"/>
      <c r="F37" s="536"/>
      <c r="G37" s="138"/>
      <c r="H37" s="141"/>
      <c r="I37" s="142"/>
      <c r="J37" s="143"/>
      <c r="K37" s="551"/>
      <c r="L37" s="551"/>
      <c r="M37" s="155"/>
      <c r="N37" s="123"/>
      <c r="O37" s="122"/>
      <c r="P37" s="146"/>
      <c r="Q37" s="146"/>
      <c r="R37" s="124"/>
    </row>
    <row r="38" spans="1:18" s="125" customFormat="1" ht="21" customHeight="1" x14ac:dyDescent="0.25">
      <c r="A38" s="103"/>
      <c r="B38" s="501"/>
      <c r="C38" s="503"/>
      <c r="D38" s="104" t="s">
        <v>85</v>
      </c>
      <c r="E38" s="105"/>
      <c r="F38" s="106"/>
      <c r="G38" s="505" t="s">
        <v>99</v>
      </c>
      <c r="H38" s="506"/>
      <c r="I38" s="525"/>
      <c r="J38" s="145"/>
      <c r="K38" s="121"/>
      <c r="L38" s="121"/>
      <c r="M38" s="122"/>
      <c r="N38" s="123"/>
      <c r="O38" s="122"/>
      <c r="P38" s="146"/>
      <c r="Q38" s="146"/>
      <c r="R38" s="124"/>
    </row>
    <row r="39" spans="1:18" s="125" customFormat="1" ht="21" customHeight="1" x14ac:dyDescent="0.25">
      <c r="A39" s="111"/>
      <c r="B39" s="502"/>
      <c r="C39" s="504"/>
      <c r="D39" s="112" t="s">
        <v>85</v>
      </c>
      <c r="E39" s="113"/>
      <c r="F39" s="114"/>
      <c r="G39" s="507" t="s">
        <v>100</v>
      </c>
      <c r="H39" s="508"/>
      <c r="I39" s="526"/>
      <c r="J39" s="145"/>
      <c r="K39" s="121"/>
      <c r="L39" s="121"/>
      <c r="M39" s="122"/>
      <c r="N39" s="123"/>
      <c r="O39" s="122"/>
      <c r="P39" s="146"/>
      <c r="Q39" s="146"/>
      <c r="R39" s="124"/>
    </row>
    <row r="40" spans="1:18" s="125" customFormat="1" ht="21" customHeight="1" x14ac:dyDescent="0.25">
      <c r="A40" s="115" t="s">
        <v>83</v>
      </c>
      <c r="B40" s="509">
        <v>8</v>
      </c>
      <c r="C40" s="510"/>
      <c r="D40" s="116" t="s">
        <v>99</v>
      </c>
      <c r="E40" s="117" t="s">
        <v>114</v>
      </c>
      <c r="F40" s="118" t="s">
        <v>105</v>
      </c>
      <c r="G40" s="119"/>
      <c r="H40" s="511"/>
      <c r="I40" s="511"/>
      <c r="J40" s="120"/>
      <c r="K40" s="121"/>
      <c r="L40" s="121"/>
      <c r="M40" s="122"/>
      <c r="N40" s="123"/>
      <c r="O40" s="122"/>
      <c r="P40" s="123"/>
      <c r="Q40" s="123"/>
      <c r="R40" s="124"/>
    </row>
    <row r="41" spans="1:18" s="125" customFormat="1" ht="21" customHeight="1" thickBot="1" x14ac:dyDescent="0.3">
      <c r="A41" s="126" t="s">
        <v>56</v>
      </c>
      <c r="B41" s="547"/>
      <c r="C41" s="548"/>
      <c r="D41" s="156" t="s">
        <v>100</v>
      </c>
      <c r="E41" s="157" t="s">
        <v>115</v>
      </c>
      <c r="F41" s="158" t="s">
        <v>105</v>
      </c>
      <c r="G41" s="148"/>
      <c r="H41" s="128"/>
      <c r="I41" s="128"/>
      <c r="J41" s="120"/>
      <c r="K41" s="121"/>
      <c r="L41" s="121"/>
      <c r="M41" s="122"/>
      <c r="N41" s="123"/>
      <c r="O41" s="122"/>
      <c r="P41" s="123"/>
      <c r="Q41" s="123"/>
      <c r="R41" s="124"/>
    </row>
    <row r="42" spans="1:18" s="125" customFormat="1" ht="21" customHeight="1" x14ac:dyDescent="0.25">
      <c r="A42" s="159"/>
      <c r="B42" s="160"/>
      <c r="C42" s="161"/>
      <c r="D42" s="113"/>
      <c r="E42" s="113"/>
      <c r="F42" s="113"/>
      <c r="G42" s="127"/>
      <c r="H42" s="128"/>
      <c r="I42" s="128"/>
      <c r="J42" s="120"/>
      <c r="K42" s="121"/>
      <c r="L42" s="121"/>
      <c r="M42" s="122"/>
      <c r="N42" s="123"/>
      <c r="O42" s="122"/>
      <c r="P42" s="123"/>
      <c r="Q42" s="123"/>
      <c r="R42" s="124"/>
    </row>
    <row r="43" spans="1:18" ht="18.75" customHeight="1" x14ac:dyDescent="0.35">
      <c r="A43" s="159"/>
      <c r="B43" s="160"/>
      <c r="C43" s="161"/>
      <c r="D43" s="559" t="s">
        <v>93</v>
      </c>
      <c r="E43" s="559"/>
      <c r="F43" s="559"/>
      <c r="G43" s="123"/>
      <c r="H43" s="141"/>
      <c r="I43" s="141"/>
      <c r="J43" s="141"/>
      <c r="K43" s="163"/>
      <c r="L43" s="164"/>
      <c r="M43" s="560"/>
      <c r="N43" s="560"/>
      <c r="O43" s="560"/>
      <c r="P43" s="560"/>
      <c r="Q43" s="166"/>
      <c r="R43" s="52"/>
    </row>
    <row r="44" spans="1:18" x14ac:dyDescent="0.35">
      <c r="A44" s="52"/>
      <c r="B44" s="167"/>
      <c r="C44" s="168"/>
      <c r="D44" s="561" t="s">
        <v>94</v>
      </c>
      <c r="E44" s="561"/>
      <c r="F44" s="561"/>
      <c r="G44" s="169"/>
      <c r="H44" s="529"/>
      <c r="I44" s="529"/>
      <c r="J44" s="170"/>
      <c r="K44" s="171"/>
      <c r="L44" s="558"/>
      <c r="M44" s="555"/>
      <c r="N44" s="555"/>
      <c r="O44" s="555"/>
      <c r="P44" s="555"/>
      <c r="Q44" s="552"/>
      <c r="R44" s="52"/>
    </row>
    <row r="45" spans="1:18" x14ac:dyDescent="0.35">
      <c r="A45" s="52"/>
      <c r="B45" s="173"/>
      <c r="C45" s="174"/>
      <c r="D45" s="122"/>
      <c r="E45" s="122"/>
      <c r="F45" s="122"/>
      <c r="G45" s="553" t="s">
        <v>89</v>
      </c>
      <c r="H45" s="554"/>
      <c r="I45" s="554"/>
      <c r="J45" s="177"/>
      <c r="K45" s="178"/>
      <c r="L45" s="558"/>
      <c r="M45" s="555"/>
      <c r="N45" s="555"/>
      <c r="O45" s="555"/>
      <c r="P45" s="555"/>
      <c r="Q45" s="552"/>
      <c r="R45" s="52"/>
    </row>
    <row r="46" spans="1:18" x14ac:dyDescent="0.35">
      <c r="A46" s="52"/>
      <c r="B46" s="52"/>
      <c r="C46" s="61"/>
      <c r="D46" s="179"/>
      <c r="E46" s="179"/>
      <c r="F46" s="179"/>
      <c r="G46" s="556" t="s">
        <v>90</v>
      </c>
      <c r="H46" s="557"/>
      <c r="I46" s="557"/>
      <c r="J46" s="177"/>
      <c r="K46" s="180" t="s">
        <v>58</v>
      </c>
      <c r="L46" s="558"/>
      <c r="M46" s="555"/>
      <c r="N46" s="555"/>
      <c r="O46" s="555"/>
      <c r="P46" s="555"/>
      <c r="Q46" s="552"/>
      <c r="R46" s="52"/>
    </row>
    <row r="47" spans="1:18" x14ac:dyDescent="0.35">
      <c r="A47" s="52"/>
      <c r="B47" s="52"/>
      <c r="C47" s="61"/>
      <c r="D47" s="554" t="s">
        <v>89</v>
      </c>
      <c r="E47" s="554"/>
      <c r="F47" s="564"/>
      <c r="G47" s="181"/>
      <c r="H47" s="565" t="s">
        <v>144</v>
      </c>
      <c r="I47" s="565"/>
      <c r="J47" s="182"/>
      <c r="K47" s="180"/>
      <c r="L47" s="558"/>
      <c r="M47" s="555"/>
      <c r="N47" s="555"/>
      <c r="O47" s="555"/>
      <c r="P47" s="555"/>
      <c r="Q47" s="552"/>
      <c r="R47" s="52"/>
    </row>
    <row r="48" spans="1:18" x14ac:dyDescent="0.35">
      <c r="A48" s="183"/>
      <c r="B48" s="52"/>
      <c r="C48" s="61"/>
      <c r="D48" s="561" t="s">
        <v>90</v>
      </c>
      <c r="E48" s="561"/>
      <c r="F48" s="566"/>
      <c r="G48" s="184"/>
      <c r="H48" s="185"/>
      <c r="I48" s="186"/>
      <c r="J48" s="186"/>
      <c r="K48" s="187"/>
      <c r="L48" s="187"/>
      <c r="M48" s="188"/>
      <c r="N48" s="188"/>
      <c r="O48" s="188"/>
      <c r="P48" s="189"/>
      <c r="Q48" s="188"/>
      <c r="R48" s="52"/>
    </row>
    <row r="49" spans="1:11" ht="9.9" customHeight="1" x14ac:dyDescent="0.35">
      <c r="A49" s="52"/>
      <c r="B49" s="52"/>
      <c r="C49" s="61"/>
      <c r="D49" s="543"/>
      <c r="E49" s="543"/>
      <c r="F49" s="543"/>
      <c r="G49" s="138"/>
      <c r="H49" s="141"/>
      <c r="I49" s="141"/>
      <c r="J49" s="141"/>
      <c r="K49" s="163"/>
    </row>
    <row r="50" spans="1:11" x14ac:dyDescent="0.35">
      <c r="A50" s="52"/>
      <c r="B50" s="52"/>
      <c r="C50" s="61"/>
      <c r="D50" s="189"/>
      <c r="E50" s="189"/>
      <c r="F50" s="189"/>
      <c r="G50" s="543"/>
      <c r="H50" s="543"/>
      <c r="I50" s="543"/>
      <c r="J50" s="177"/>
      <c r="K50" s="190"/>
    </row>
    <row r="51" spans="1:11" x14ac:dyDescent="0.35">
      <c r="A51" s="183" t="s">
        <v>59</v>
      </c>
      <c r="B51" s="52"/>
      <c r="C51" s="86"/>
      <c r="D51" s="191"/>
      <c r="E51" s="191"/>
      <c r="F51" s="562" t="s">
        <v>81</v>
      </c>
      <c r="G51" s="562"/>
      <c r="H51" s="562"/>
      <c r="I51" s="562"/>
      <c r="J51" s="160"/>
      <c r="K51" s="192"/>
    </row>
    <row r="52" spans="1:11" x14ac:dyDescent="0.35">
      <c r="A52" s="52"/>
      <c r="B52" s="52"/>
      <c r="C52" s="86"/>
      <c r="D52" s="193" t="s">
        <v>27</v>
      </c>
      <c r="E52" s="193"/>
      <c r="F52" s="563" t="s">
        <v>28</v>
      </c>
      <c r="G52" s="563"/>
      <c r="H52" s="563"/>
      <c r="I52" s="563"/>
      <c r="J52" s="194"/>
      <c r="K52" s="187"/>
    </row>
    <row r="53" spans="1:11" x14ac:dyDescent="0.35">
      <c r="A53" s="52"/>
      <c r="B53" s="52"/>
      <c r="C53" s="86"/>
      <c r="D53" s="193"/>
      <c r="E53" s="193"/>
      <c r="F53" s="195"/>
      <c r="G53" s="195"/>
      <c r="H53" s="196"/>
      <c r="I53" s="196"/>
      <c r="J53" s="196"/>
      <c r="K53" s="52"/>
    </row>
    <row r="54" spans="1:11" hidden="1" x14ac:dyDescent="0.35">
      <c r="A54" s="183" t="s">
        <v>60</v>
      </c>
      <c r="B54" s="52"/>
      <c r="C54" s="86"/>
      <c r="D54" s="191"/>
      <c r="E54" s="191"/>
      <c r="F54" s="562"/>
      <c r="G54" s="562"/>
      <c r="H54" s="562"/>
      <c r="I54" s="562"/>
      <c r="J54" s="160"/>
      <c r="K54" s="52"/>
    </row>
    <row r="55" spans="1:11" hidden="1" x14ac:dyDescent="0.35">
      <c r="A55" s="52"/>
      <c r="B55" s="52"/>
      <c r="C55" s="86"/>
      <c r="D55" s="193" t="s">
        <v>27</v>
      </c>
      <c r="E55" s="193"/>
      <c r="F55" s="563" t="s">
        <v>28</v>
      </c>
      <c r="G55" s="563"/>
      <c r="H55" s="563"/>
      <c r="I55" s="563"/>
      <c r="J55" s="194"/>
      <c r="K55" s="52"/>
    </row>
    <row r="56" spans="1:11" x14ac:dyDescent="0.35">
      <c r="A56" s="52"/>
      <c r="B56" s="52"/>
      <c r="C56" s="61"/>
      <c r="D56" s="62"/>
      <c r="E56" s="62"/>
      <c r="F56" s="62"/>
      <c r="G56" s="52"/>
      <c r="H56" s="52"/>
      <c r="I56" s="52"/>
      <c r="J56" s="52"/>
      <c r="K56" s="52"/>
    </row>
    <row r="57" spans="1:11" x14ac:dyDescent="0.35">
      <c r="A57" s="52"/>
      <c r="B57" s="52"/>
      <c r="C57" s="61"/>
      <c r="D57" s="62"/>
      <c r="E57" s="62"/>
      <c r="F57" s="62"/>
      <c r="G57" s="52"/>
      <c r="H57" s="52"/>
      <c r="I57" s="52"/>
      <c r="J57" s="52"/>
      <c r="K57" s="52"/>
    </row>
    <row r="199" spans="1:9" s="13" customFormat="1" ht="12" customHeight="1" x14ac:dyDescent="0.25">
      <c r="E199" s="46"/>
      <c r="F199" s="47"/>
      <c r="G199" s="47"/>
      <c r="H199" s="47"/>
    </row>
    <row r="200" spans="1:9" s="50" customFormat="1" ht="12.5" hidden="1" x14ac:dyDescent="0.25">
      <c r="A200" s="48" t="s">
        <v>30</v>
      </c>
      <c r="B200" s="48" t="str">
        <f>IF(J5="ВЗРОСЛЫЕ","МУЖЧИНЫ",IF(J5="ДО 19 ЛЕТ","ЮНИОРЫ","ЮНОШИ"))</f>
        <v>МУЖЧИНЫ</v>
      </c>
      <c r="C200" s="49" t="s">
        <v>31</v>
      </c>
      <c r="D200" s="49"/>
      <c r="E200" s="49" t="s">
        <v>32</v>
      </c>
      <c r="F200" s="50" t="s">
        <v>33</v>
      </c>
      <c r="G200" s="51"/>
      <c r="H200" s="51"/>
      <c r="I200" s="51"/>
    </row>
    <row r="201" spans="1:9" s="50" customFormat="1" ht="12.5" hidden="1" x14ac:dyDescent="0.25">
      <c r="A201" s="48" t="s">
        <v>34</v>
      </c>
      <c r="B201" s="48" t="str">
        <f>IF(J5="ВЗРОСЛЫЕ","ЖЕНЩИНЫ",IF(J5="ДО 19 ЛЕТ","ЮНИОРКИ","ДЕВУШКИ"))</f>
        <v>ЖЕНЩИНЫ</v>
      </c>
      <c r="C201" s="49" t="s">
        <v>35</v>
      </c>
      <c r="D201" s="49"/>
      <c r="E201" s="49" t="s">
        <v>36</v>
      </c>
      <c r="F201" s="50" t="s">
        <v>37</v>
      </c>
      <c r="G201" s="51"/>
      <c r="H201" s="51"/>
      <c r="I201" s="51"/>
    </row>
    <row r="202" spans="1:9" s="50" customFormat="1" ht="12.5" hidden="1" x14ac:dyDescent="0.25">
      <c r="A202" s="48" t="s">
        <v>38</v>
      </c>
      <c r="B202" s="48" t="str">
        <f>IF(J5="ВЗРОСЛЫЕ","МУЖЧИНЫ И ЖЕНЩИНЫ",IF(J5="ДО 19 ЛЕТ","ЮНИОРЫ И ЮНИОРКИ","ЮНОШИ И ДЕВУШКИ"))</f>
        <v>МУЖЧИНЫ И ЖЕНЩИНЫ</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row r="206" spans="1:9" s="13" customFormat="1" ht="12" customHeight="1" x14ac:dyDescent="0.25">
      <c r="E206" s="46"/>
      <c r="F206" s="47"/>
      <c r="G206" s="47"/>
      <c r="H206" s="47"/>
    </row>
    <row r="207" spans="1:9" x14ac:dyDescent="0.35">
      <c r="A207" s="52"/>
      <c r="B207" s="52"/>
      <c r="C207" s="61"/>
      <c r="D207" s="62"/>
      <c r="E207" s="62"/>
      <c r="F207" s="62"/>
      <c r="G207" s="52"/>
      <c r="H207" s="52"/>
      <c r="I207" s="52"/>
    </row>
  </sheetData>
  <sheetProtection selectLockedCells="1"/>
  <mergeCells count="101">
    <mergeCell ref="F51:I51"/>
    <mergeCell ref="F52:I52"/>
    <mergeCell ref="F54:I54"/>
    <mergeCell ref="F55:I55"/>
    <mergeCell ref="D47:F47"/>
    <mergeCell ref="H47:I47"/>
    <mergeCell ref="M47:P47"/>
    <mergeCell ref="D48:F48"/>
    <mergeCell ref="D49:F49"/>
    <mergeCell ref="G50:I50"/>
    <mergeCell ref="Q44:Q45"/>
    <mergeCell ref="G45:I45"/>
    <mergeCell ref="M45:P45"/>
    <mergeCell ref="G46:I46"/>
    <mergeCell ref="L46:L47"/>
    <mergeCell ref="M46:P46"/>
    <mergeCell ref="Q46:Q47"/>
    <mergeCell ref="D43:F43"/>
    <mergeCell ref="M43:P43"/>
    <mergeCell ref="D44:F44"/>
    <mergeCell ref="H44:I44"/>
    <mergeCell ref="L44:L45"/>
    <mergeCell ref="M44:P44"/>
    <mergeCell ref="B38:B39"/>
    <mergeCell ref="C38:C39"/>
    <mergeCell ref="G38:I38"/>
    <mergeCell ref="G39:I39"/>
    <mergeCell ref="B40:B41"/>
    <mergeCell ref="C40:C41"/>
    <mergeCell ref="H40:I40"/>
    <mergeCell ref="J34:L34"/>
    <mergeCell ref="A35:A37"/>
    <mergeCell ref="B35:B37"/>
    <mergeCell ref="C35:C37"/>
    <mergeCell ref="D35:D37"/>
    <mergeCell ref="F35:F37"/>
    <mergeCell ref="J35:L35"/>
    <mergeCell ref="K36:L36"/>
    <mergeCell ref="K37:L37"/>
    <mergeCell ref="B30:B31"/>
    <mergeCell ref="C30:C31"/>
    <mergeCell ref="G30:I30"/>
    <mergeCell ref="G31:I31"/>
    <mergeCell ref="B32:B33"/>
    <mergeCell ref="C32:C33"/>
    <mergeCell ref="H32:I32"/>
    <mergeCell ref="M26:P26"/>
    <mergeCell ref="A27:A29"/>
    <mergeCell ref="B27:B29"/>
    <mergeCell ref="C27:C29"/>
    <mergeCell ref="D27:D29"/>
    <mergeCell ref="F27:F29"/>
    <mergeCell ref="M27:P27"/>
    <mergeCell ref="N28:P28"/>
    <mergeCell ref="N29:P29"/>
    <mergeCell ref="B22:B23"/>
    <mergeCell ref="C22:C23"/>
    <mergeCell ref="G22:I22"/>
    <mergeCell ref="G23:I23"/>
    <mergeCell ref="B24:B25"/>
    <mergeCell ref="C24:C25"/>
    <mergeCell ref="H24:I24"/>
    <mergeCell ref="J18:L18"/>
    <mergeCell ref="A19:A21"/>
    <mergeCell ref="B19:B21"/>
    <mergeCell ref="C19:C21"/>
    <mergeCell ref="D19:D21"/>
    <mergeCell ref="F19:F21"/>
    <mergeCell ref="J19:L19"/>
    <mergeCell ref="K20:L20"/>
    <mergeCell ref="K21:L21"/>
    <mergeCell ref="B16:B17"/>
    <mergeCell ref="C16:C17"/>
    <mergeCell ref="H16:I16"/>
    <mergeCell ref="A10:A11"/>
    <mergeCell ref="B10:B13"/>
    <mergeCell ref="C10:C13"/>
    <mergeCell ref="D10:D13"/>
    <mergeCell ref="E10:E13"/>
    <mergeCell ref="F10:F13"/>
    <mergeCell ref="A12:A13"/>
    <mergeCell ref="A8:Q8"/>
    <mergeCell ref="F9:H9"/>
    <mergeCell ref="I9:K9"/>
    <mergeCell ref="L9:N9"/>
    <mergeCell ref="O9:P9"/>
    <mergeCell ref="Q12:Q13"/>
    <mergeCell ref="B14:B15"/>
    <mergeCell ref="C14:C15"/>
    <mergeCell ref="G14:I14"/>
    <mergeCell ref="G15:I15"/>
    <mergeCell ref="D1:P1"/>
    <mergeCell ref="A2:Q2"/>
    <mergeCell ref="D3:P3"/>
    <mergeCell ref="D4:P4"/>
    <mergeCell ref="J5:M5"/>
    <mergeCell ref="O5:Q5"/>
    <mergeCell ref="A6:B6"/>
    <mergeCell ref="D6:E6"/>
    <mergeCell ref="I6:K6"/>
    <mergeCell ref="O6:Q6"/>
  </mergeCells>
  <conditionalFormatting sqref="E14:E17 E22:E25 E30:E33 E38:E42">
    <cfRule type="expression" dxfId="35" priority="1" stopIfTrue="1">
      <formula>COUNTIF($M$44:$P$47,D14)&gt;0</formula>
    </cfRule>
  </conditionalFormatting>
  <conditionalFormatting sqref="K46">
    <cfRule type="expression" dxfId="34" priority="2" stopIfTrue="1">
      <formula>$C$53=TRUE</formula>
    </cfRule>
  </conditionalFormatting>
  <conditionalFormatting sqref="E18 E26 E34">
    <cfRule type="expression" dxfId="33" priority="3" stopIfTrue="1">
      <formula>COUNTIF($M$44:$P$47,D17)&gt;0</formula>
    </cfRule>
  </conditionalFormatting>
  <conditionalFormatting sqref="K35:L36 H14:I14 G38:G39 H38:I38 J34:J36 M26 D32:D34 M27:P28 G30:G31 H30:I30 D24:D26 K19:K20 L19 J18:J20 D16:D18 G14:G15 D40:D43 G22:I23">
    <cfRule type="expression" dxfId="32" priority="4" stopIfTrue="1">
      <formula>COUNTIF($M$44:$P$47,D14)&gt;0</formula>
    </cfRule>
  </conditionalFormatting>
  <conditionalFormatting sqref="C14:C18 C30:C34 C22:C26 C38:C43">
    <cfRule type="expression" dxfId="31" priority="5" stopIfTrue="1">
      <formula>COUNTIF($C$14:$C$41,C14)&gt;1</formula>
    </cfRule>
  </conditionalFormatting>
  <conditionalFormatting sqref="D14:D15 D30:D31 D22:D23 D38:D39">
    <cfRule type="expression" dxfId="30" priority="6" stopIfTrue="1">
      <formula>COUNTIF($M$43:$P$44,D14)&gt;0</formula>
    </cfRule>
  </conditionalFormatting>
  <conditionalFormatting sqref="E43">
    <cfRule type="expression" dxfId="29" priority="7" stopIfTrue="1">
      <formula>COUNTIF($M$44:$P$47,D41)&gt;0</formula>
    </cfRule>
  </conditionalFormatting>
  <dataValidations count="3">
    <dataValidation type="list" allowBlank="1" showInputMessage="1" showErrorMessage="1" sqref="O6:Q6">
      <formula1>$C$200:$C$203</formula1>
    </dataValidation>
    <dataValidation type="list" allowBlank="1" showInputMessage="1" showErrorMessage="1" sqref="O5">
      <formula1>$B$200:$B$202</formula1>
    </dataValidation>
    <dataValidation type="list" allowBlank="1" showInputMessage="1" showErrorMessage="1" sqref="J5:M5">
      <formula1>$A$200:$A$204</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16</xdr:col>
                    <xdr:colOff>298450</xdr:colOff>
                    <xdr:row>0</xdr:row>
                    <xdr:rowOff>6350</xdr:rowOff>
                  </from>
                  <to>
                    <xdr:col>17</xdr:col>
                    <xdr:colOff>6350</xdr:colOff>
                    <xdr:row>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2" topLeftCell="A25" activePane="bottomLeft" state="frozen"/>
      <selection activeCell="A84" sqref="A84:H84"/>
      <selection pane="bottomLeft" activeCell="G28" sqref="G28"/>
    </sheetView>
  </sheetViews>
  <sheetFormatPr defaultColWidth="9.08984375" defaultRowHeight="12.5" x14ac:dyDescent="0.25"/>
  <cols>
    <col min="1" max="1" width="3.08984375" style="338" customWidth="1"/>
    <col min="2" max="2" width="13.90625" style="338" customWidth="1"/>
    <col min="3" max="3" width="22.453125" style="338" customWidth="1"/>
    <col min="4" max="4" width="17.453125" style="6" customWidth="1"/>
    <col min="5" max="5" width="13.54296875" style="6" customWidth="1"/>
    <col min="6" max="6" width="11.90625" style="6" customWidth="1"/>
    <col min="7" max="7" width="9.90625" style="6" customWidth="1"/>
    <col min="8" max="8" width="11.08984375" style="6" customWidth="1"/>
    <col min="9" max="16384" width="9.08984375" style="338"/>
  </cols>
  <sheetData>
    <row r="1" spans="1:15" ht="13" x14ac:dyDescent="0.3">
      <c r="H1" s="339"/>
    </row>
    <row r="2" spans="1:15" hidden="1" x14ac:dyDescent="0.25"/>
    <row r="3" spans="1:15" ht="13" x14ac:dyDescent="0.25">
      <c r="A3" s="426" t="s">
        <v>65</v>
      </c>
      <c r="B3" s="426"/>
      <c r="C3" s="426"/>
      <c r="D3" s="426"/>
      <c r="E3" s="426"/>
      <c r="F3" s="426"/>
      <c r="G3" s="426"/>
      <c r="H3" s="426"/>
      <c r="I3" s="340"/>
      <c r="J3" s="340"/>
      <c r="K3" s="340"/>
      <c r="L3" s="340"/>
      <c r="M3" s="340"/>
      <c r="N3" s="340"/>
      <c r="O3" s="340"/>
    </row>
    <row r="4" spans="1:15" ht="13" x14ac:dyDescent="0.25">
      <c r="A4" s="426" t="str">
        <f>F201&amp;IF(OR(H7="МУЖЧИНЫ И ЖЕНЩИНЫ",H7="ЮНИОРЫ И ЮНИОРКИ",H7="ЮНОШИ И ДЕВУШКИ"),F203,F202)</f>
        <v>В СПОРТИВНОЙ ДИСЦИПЛИНЕ "ПЛЯЖНЫЙ ТЕННИС - ПАРНЫЙ РАЗРЯД"</v>
      </c>
      <c r="B4" s="426"/>
      <c r="C4" s="426"/>
      <c r="D4" s="426"/>
      <c r="E4" s="426"/>
      <c r="F4" s="426"/>
      <c r="G4" s="426"/>
      <c r="H4" s="426"/>
      <c r="I4" s="340"/>
      <c r="J4" s="340"/>
      <c r="K4" s="340"/>
      <c r="L4" s="340"/>
      <c r="M4" s="340"/>
      <c r="N4" s="340"/>
      <c r="O4" s="340"/>
    </row>
    <row r="5" spans="1:15" ht="27.75" customHeight="1" x14ac:dyDescent="0.35">
      <c r="A5" s="2"/>
      <c r="B5" s="2"/>
      <c r="C5" s="427" t="s">
        <v>77</v>
      </c>
      <c r="D5" s="428"/>
      <c r="E5" s="428"/>
      <c r="F5" s="428"/>
      <c r="G5" s="428"/>
      <c r="H5" s="341"/>
    </row>
    <row r="6" spans="1:15" s="342" customFormat="1" x14ac:dyDescent="0.35">
      <c r="C6" s="429" t="s">
        <v>4</v>
      </c>
      <c r="D6" s="429"/>
      <c r="E6" s="429"/>
      <c r="F6" s="429"/>
      <c r="G6" s="429"/>
    </row>
    <row r="7" spans="1:15" s="343" customFormat="1" x14ac:dyDescent="0.25">
      <c r="D7" s="7" t="s">
        <v>5</v>
      </c>
      <c r="E7" s="430" t="s">
        <v>30</v>
      </c>
      <c r="F7" s="430"/>
      <c r="G7" s="7" t="s">
        <v>6</v>
      </c>
      <c r="H7" s="344" t="s">
        <v>75</v>
      </c>
      <c r="I7" s="345"/>
      <c r="J7" s="345"/>
    </row>
    <row r="8" spans="1:15" s="348" customFormat="1" ht="11.5" x14ac:dyDescent="0.25">
      <c r="A8" s="431" t="s">
        <v>1</v>
      </c>
      <c r="B8" s="431"/>
      <c r="C8" s="346" t="s">
        <v>72</v>
      </c>
      <c r="D8" s="8" t="s">
        <v>2</v>
      </c>
      <c r="E8" s="347" t="s">
        <v>74</v>
      </c>
      <c r="G8" s="8" t="s">
        <v>0</v>
      </c>
      <c r="H8" s="349" t="s">
        <v>39</v>
      </c>
    </row>
    <row r="9" spans="1:15" s="351" customFormat="1" ht="5.25" customHeight="1" x14ac:dyDescent="0.25">
      <c r="A9" s="440"/>
      <c r="B9" s="440"/>
      <c r="C9" s="440"/>
      <c r="D9" s="350"/>
      <c r="F9" s="352"/>
    </row>
    <row r="10" spans="1:15" ht="6.75" customHeight="1" thickBot="1" x14ac:dyDescent="0.3">
      <c r="C10" s="353"/>
    </row>
    <row r="11" spans="1:15" ht="33.75" customHeight="1" x14ac:dyDescent="0.25">
      <c r="A11" s="441" t="s">
        <v>66</v>
      </c>
      <c r="B11" s="443" t="s">
        <v>67</v>
      </c>
      <c r="C11" s="443"/>
      <c r="D11" s="444"/>
      <c r="E11" s="447" t="s">
        <v>68</v>
      </c>
      <c r="F11" s="447" t="s">
        <v>69</v>
      </c>
      <c r="G11" s="447" t="s">
        <v>70</v>
      </c>
      <c r="H11" s="354" t="s">
        <v>71</v>
      </c>
    </row>
    <row r="12" spans="1:15" s="6" customFormat="1" ht="10.5" customHeight="1" thickBot="1" x14ac:dyDescent="0.3">
      <c r="A12" s="442"/>
      <c r="B12" s="445"/>
      <c r="C12" s="445"/>
      <c r="D12" s="446"/>
      <c r="E12" s="448"/>
      <c r="F12" s="448"/>
      <c r="G12" s="448"/>
      <c r="H12" s="355"/>
    </row>
    <row r="13" spans="1:15" s="361" customFormat="1" ht="12.75" customHeight="1" x14ac:dyDescent="0.25">
      <c r="A13" s="432">
        <v>1</v>
      </c>
      <c r="B13" s="434" t="s">
        <v>176</v>
      </c>
      <c r="C13" s="434"/>
      <c r="D13" s="435"/>
      <c r="E13" s="367">
        <v>32795</v>
      </c>
      <c r="F13" s="368" t="s">
        <v>118</v>
      </c>
      <c r="G13" s="368">
        <v>1908</v>
      </c>
      <c r="H13" s="436">
        <f>230+157</f>
        <v>387</v>
      </c>
    </row>
    <row r="14" spans="1:15" s="361" customFormat="1" ht="13" thickBot="1" x14ac:dyDescent="0.3">
      <c r="A14" s="433"/>
      <c r="B14" s="438" t="s">
        <v>171</v>
      </c>
      <c r="C14" s="438"/>
      <c r="D14" s="439"/>
      <c r="E14" s="364">
        <v>36773</v>
      </c>
      <c r="F14" s="365" t="s">
        <v>118</v>
      </c>
      <c r="G14" s="365">
        <v>1754</v>
      </c>
      <c r="H14" s="437"/>
    </row>
    <row r="15" spans="1:15" s="361" customFormat="1" x14ac:dyDescent="0.25">
      <c r="A15" s="432">
        <v>2</v>
      </c>
      <c r="B15" s="434" t="s">
        <v>172</v>
      </c>
      <c r="C15" s="434"/>
      <c r="D15" s="435"/>
      <c r="E15" s="358">
        <v>32922</v>
      </c>
      <c r="F15" s="359" t="s">
        <v>118</v>
      </c>
      <c r="G15" s="359">
        <v>499</v>
      </c>
      <c r="H15" s="436">
        <f>173+146</f>
        <v>319</v>
      </c>
    </row>
    <row r="16" spans="1:15" s="361" customFormat="1" ht="13" thickBot="1" x14ac:dyDescent="0.3">
      <c r="A16" s="433"/>
      <c r="B16" s="438" t="s">
        <v>173</v>
      </c>
      <c r="C16" s="438"/>
      <c r="D16" s="439"/>
      <c r="E16" s="364">
        <v>31048</v>
      </c>
      <c r="F16" s="365" t="s">
        <v>118</v>
      </c>
      <c r="G16" s="365">
        <v>2566</v>
      </c>
      <c r="H16" s="437"/>
    </row>
    <row r="17" spans="1:8" s="361" customFormat="1" x14ac:dyDescent="0.25">
      <c r="A17" s="432">
        <v>3</v>
      </c>
      <c r="B17" s="434" t="s">
        <v>174</v>
      </c>
      <c r="C17" s="434"/>
      <c r="D17" s="435"/>
      <c r="E17" s="367">
        <v>30732</v>
      </c>
      <c r="F17" s="368" t="s">
        <v>118</v>
      </c>
      <c r="G17" s="368">
        <v>1609</v>
      </c>
      <c r="H17" s="436">
        <f>77+144</f>
        <v>221</v>
      </c>
    </row>
    <row r="18" spans="1:8" s="361" customFormat="1" ht="13" thickBot="1" x14ac:dyDescent="0.3">
      <c r="A18" s="433"/>
      <c r="B18" s="438" t="s">
        <v>175</v>
      </c>
      <c r="C18" s="438"/>
      <c r="D18" s="439"/>
      <c r="E18" s="364">
        <v>33078</v>
      </c>
      <c r="F18" s="365" t="s">
        <v>118</v>
      </c>
      <c r="G18" s="365">
        <v>1626</v>
      </c>
      <c r="H18" s="437"/>
    </row>
    <row r="19" spans="1:8" s="361" customFormat="1" x14ac:dyDescent="0.25">
      <c r="A19" s="432">
        <v>4</v>
      </c>
      <c r="B19" s="434" t="s">
        <v>186</v>
      </c>
      <c r="C19" s="434"/>
      <c r="D19" s="435"/>
      <c r="E19" s="367">
        <v>29367</v>
      </c>
      <c r="F19" s="368" t="s">
        <v>118</v>
      </c>
      <c r="G19" s="368">
        <v>1907</v>
      </c>
      <c r="H19" s="436">
        <f>54+61</f>
        <v>115</v>
      </c>
    </row>
    <row r="20" spans="1:8" s="361" customFormat="1" ht="13" thickBot="1" x14ac:dyDescent="0.3">
      <c r="A20" s="433"/>
      <c r="B20" s="438" t="s">
        <v>187</v>
      </c>
      <c r="C20" s="438"/>
      <c r="D20" s="439"/>
      <c r="E20" s="364">
        <v>21971</v>
      </c>
      <c r="F20" s="365" t="s">
        <v>118</v>
      </c>
      <c r="G20" s="365">
        <v>1784</v>
      </c>
      <c r="H20" s="437"/>
    </row>
    <row r="21" spans="1:8" s="361" customFormat="1" x14ac:dyDescent="0.25">
      <c r="A21" s="432">
        <v>5</v>
      </c>
      <c r="B21" s="434" t="s">
        <v>188</v>
      </c>
      <c r="C21" s="434"/>
      <c r="D21" s="435"/>
      <c r="E21" s="358">
        <v>29503</v>
      </c>
      <c r="F21" s="359" t="s">
        <v>118</v>
      </c>
      <c r="G21" s="359">
        <v>1765</v>
      </c>
      <c r="H21" s="436">
        <f>61+17</f>
        <v>78</v>
      </c>
    </row>
    <row r="22" spans="1:8" s="361" customFormat="1" ht="13" thickBot="1" x14ac:dyDescent="0.3">
      <c r="A22" s="433"/>
      <c r="B22" s="438" t="s">
        <v>189</v>
      </c>
      <c r="C22" s="438"/>
      <c r="D22" s="439"/>
      <c r="E22" s="364">
        <v>27846</v>
      </c>
      <c r="F22" s="365" t="s">
        <v>118</v>
      </c>
      <c r="G22" s="365">
        <v>1684</v>
      </c>
      <c r="H22" s="437"/>
    </row>
    <row r="23" spans="1:8" s="361" customFormat="1" x14ac:dyDescent="0.25">
      <c r="A23" s="432">
        <v>6</v>
      </c>
      <c r="B23" s="356" t="s">
        <v>190</v>
      </c>
      <c r="C23" s="356"/>
      <c r="D23" s="357"/>
      <c r="E23" s="367">
        <v>26384</v>
      </c>
      <c r="F23" s="368" t="s">
        <v>118</v>
      </c>
      <c r="G23" s="368"/>
      <c r="H23" s="360">
        <f>32</f>
        <v>32</v>
      </c>
    </row>
    <row r="24" spans="1:8" s="361" customFormat="1" ht="13" thickBot="1" x14ac:dyDescent="0.3">
      <c r="A24" s="433"/>
      <c r="B24" s="362" t="s">
        <v>179</v>
      </c>
      <c r="C24" s="362"/>
      <c r="D24" s="363"/>
      <c r="E24" s="369">
        <v>31589</v>
      </c>
      <c r="F24" s="370" t="s">
        <v>118</v>
      </c>
      <c r="G24" s="370">
        <v>2554</v>
      </c>
      <c r="H24" s="366"/>
    </row>
    <row r="25" spans="1:8" s="361" customFormat="1" x14ac:dyDescent="0.25">
      <c r="A25" s="432">
        <v>7</v>
      </c>
      <c r="B25" s="356" t="s">
        <v>177</v>
      </c>
      <c r="C25" s="356"/>
      <c r="D25" s="357"/>
      <c r="E25" s="358">
        <v>39122</v>
      </c>
      <c r="F25" s="359" t="s">
        <v>118</v>
      </c>
      <c r="G25" s="359">
        <v>1811</v>
      </c>
      <c r="H25" s="360">
        <f>11+11</f>
        <v>22</v>
      </c>
    </row>
    <row r="26" spans="1:8" s="361" customFormat="1" ht="13" thickBot="1" x14ac:dyDescent="0.3">
      <c r="A26" s="433"/>
      <c r="B26" s="362" t="s">
        <v>178</v>
      </c>
      <c r="C26" s="362"/>
      <c r="D26" s="363"/>
      <c r="E26" s="369">
        <v>39102</v>
      </c>
      <c r="F26" s="370" t="s">
        <v>118</v>
      </c>
      <c r="G26" s="370">
        <v>1812</v>
      </c>
      <c r="H26" s="366"/>
    </row>
    <row r="27" spans="1:8" s="361" customFormat="1" x14ac:dyDescent="0.25">
      <c r="A27" s="432">
        <v>8</v>
      </c>
      <c r="B27" s="434" t="s">
        <v>180</v>
      </c>
      <c r="C27" s="434"/>
      <c r="D27" s="435"/>
      <c r="E27" s="358">
        <v>30664</v>
      </c>
      <c r="F27" s="359" t="s">
        <v>118</v>
      </c>
      <c r="G27" s="359">
        <v>2637</v>
      </c>
      <c r="H27" s="436">
        <f>5+5</f>
        <v>10</v>
      </c>
    </row>
    <row r="28" spans="1:8" s="361" customFormat="1" ht="13" thickBot="1" x14ac:dyDescent="0.3">
      <c r="A28" s="433"/>
      <c r="B28" s="438" t="s">
        <v>181</v>
      </c>
      <c r="C28" s="438"/>
      <c r="D28" s="439"/>
      <c r="E28" s="364">
        <v>29762</v>
      </c>
      <c r="F28" s="365" t="s">
        <v>118</v>
      </c>
      <c r="G28" s="365">
        <v>2638</v>
      </c>
      <c r="H28" s="437"/>
    </row>
    <row r="29" spans="1:8" s="361" customFormat="1" x14ac:dyDescent="0.25">
      <c r="A29" s="432">
        <v>9</v>
      </c>
      <c r="B29" s="434" t="s">
        <v>182</v>
      </c>
      <c r="C29" s="434"/>
      <c r="D29" s="435"/>
      <c r="E29" s="367">
        <v>30214</v>
      </c>
      <c r="F29" s="368" t="s">
        <v>118</v>
      </c>
      <c r="G29" s="368"/>
      <c r="H29" s="436">
        <v>0</v>
      </c>
    </row>
    <row r="30" spans="1:8" s="361" customFormat="1" ht="13" thickBot="1" x14ac:dyDescent="0.3">
      <c r="A30" s="433"/>
      <c r="B30" s="438" t="s">
        <v>183</v>
      </c>
      <c r="C30" s="438"/>
      <c r="D30" s="439"/>
      <c r="E30" s="369">
        <v>28275</v>
      </c>
      <c r="F30" s="370" t="s">
        <v>118</v>
      </c>
      <c r="G30" s="370"/>
      <c r="H30" s="437"/>
    </row>
    <row r="31" spans="1:8" s="361" customFormat="1" x14ac:dyDescent="0.25">
      <c r="A31" s="432">
        <v>10</v>
      </c>
      <c r="B31" s="434" t="s">
        <v>313</v>
      </c>
      <c r="C31" s="434"/>
      <c r="D31" s="435"/>
      <c r="E31" s="367">
        <v>30172</v>
      </c>
      <c r="F31" s="368" t="s">
        <v>118</v>
      </c>
      <c r="G31" s="368"/>
      <c r="H31" s="436">
        <v>0</v>
      </c>
    </row>
    <row r="32" spans="1:8" s="361" customFormat="1" ht="13" thickBot="1" x14ac:dyDescent="0.3">
      <c r="A32" s="433"/>
      <c r="B32" s="438" t="s">
        <v>327</v>
      </c>
      <c r="C32" s="438"/>
      <c r="D32" s="439"/>
      <c r="E32" s="364">
        <v>33445</v>
      </c>
      <c r="F32" s="365" t="s">
        <v>118</v>
      </c>
      <c r="G32" s="365"/>
      <c r="H32" s="437"/>
    </row>
    <row r="33" spans="1:8" s="361" customFormat="1" x14ac:dyDescent="0.25">
      <c r="A33" s="432">
        <v>11</v>
      </c>
      <c r="B33" s="434" t="s">
        <v>184</v>
      </c>
      <c r="C33" s="434"/>
      <c r="D33" s="435"/>
      <c r="E33" s="367">
        <v>30571</v>
      </c>
      <c r="F33" s="368" t="s">
        <v>118</v>
      </c>
      <c r="G33" s="368"/>
      <c r="H33" s="436">
        <v>0</v>
      </c>
    </row>
    <row r="34" spans="1:8" s="361" customFormat="1" ht="13" thickBot="1" x14ac:dyDescent="0.3">
      <c r="A34" s="433"/>
      <c r="B34" s="438" t="s">
        <v>185</v>
      </c>
      <c r="C34" s="438"/>
      <c r="D34" s="439"/>
      <c r="E34" s="364">
        <v>32324</v>
      </c>
      <c r="F34" s="365" t="s">
        <v>118</v>
      </c>
      <c r="G34" s="365">
        <v>2798</v>
      </c>
      <c r="H34" s="437"/>
    </row>
    <row r="35" spans="1:8" s="361" customFormat="1" ht="12.75" customHeight="1" x14ac:dyDescent="0.25">
      <c r="A35" s="432">
        <v>12</v>
      </c>
      <c r="B35" s="434" t="s">
        <v>191</v>
      </c>
      <c r="C35" s="434"/>
      <c r="D35" s="435"/>
      <c r="E35" s="367">
        <v>39085</v>
      </c>
      <c r="F35" s="368" t="s">
        <v>118</v>
      </c>
      <c r="G35" s="368">
        <v>2700</v>
      </c>
      <c r="H35" s="436">
        <v>0</v>
      </c>
    </row>
    <row r="36" spans="1:8" s="361" customFormat="1" ht="13" thickBot="1" x14ac:dyDescent="0.3">
      <c r="A36" s="433"/>
      <c r="B36" s="438" t="s">
        <v>192</v>
      </c>
      <c r="C36" s="438"/>
      <c r="D36" s="439"/>
      <c r="E36" s="364">
        <v>39202</v>
      </c>
      <c r="F36" s="365" t="s">
        <v>118</v>
      </c>
      <c r="G36" s="365">
        <v>1906</v>
      </c>
      <c r="H36" s="437"/>
    </row>
    <row r="37" spans="1:8" s="361" customFormat="1" hidden="1" x14ac:dyDescent="0.25">
      <c r="A37" s="432">
        <v>13</v>
      </c>
      <c r="B37" s="434"/>
      <c r="C37" s="434"/>
      <c r="D37" s="435"/>
      <c r="E37" s="367"/>
      <c r="F37" s="368"/>
      <c r="G37" s="368"/>
      <c r="H37" s="436"/>
    </row>
    <row r="38" spans="1:8" s="361" customFormat="1" ht="13" hidden="1" thickBot="1" x14ac:dyDescent="0.3">
      <c r="A38" s="433"/>
      <c r="B38" s="438"/>
      <c r="C38" s="438"/>
      <c r="D38" s="439"/>
      <c r="E38" s="364"/>
      <c r="F38" s="365"/>
      <c r="G38" s="365"/>
      <c r="H38" s="437"/>
    </row>
    <row r="39" spans="1:8" s="361" customFormat="1" hidden="1" x14ac:dyDescent="0.25">
      <c r="A39" s="432">
        <v>14</v>
      </c>
      <c r="B39" s="434"/>
      <c r="C39" s="434"/>
      <c r="D39" s="435"/>
      <c r="E39" s="358"/>
      <c r="F39" s="359"/>
      <c r="G39" s="359"/>
      <c r="H39" s="436"/>
    </row>
    <row r="40" spans="1:8" s="361" customFormat="1" ht="13" hidden="1" thickBot="1" x14ac:dyDescent="0.3">
      <c r="A40" s="433"/>
      <c r="B40" s="438"/>
      <c r="C40" s="438"/>
      <c r="D40" s="439"/>
      <c r="E40" s="364"/>
      <c r="F40" s="365"/>
      <c r="G40" s="365"/>
      <c r="H40" s="437"/>
    </row>
    <row r="41" spans="1:8" s="361" customFormat="1" hidden="1" x14ac:dyDescent="0.25">
      <c r="A41" s="432">
        <v>15</v>
      </c>
      <c r="B41" s="434"/>
      <c r="C41" s="434"/>
      <c r="D41" s="435"/>
      <c r="E41" s="367"/>
      <c r="F41" s="368"/>
      <c r="G41" s="368"/>
      <c r="H41" s="436"/>
    </row>
    <row r="42" spans="1:8" s="361" customFormat="1" ht="13" hidden="1" thickBot="1" x14ac:dyDescent="0.3">
      <c r="A42" s="433"/>
      <c r="B42" s="438"/>
      <c r="C42" s="438"/>
      <c r="D42" s="439"/>
      <c r="E42" s="364"/>
      <c r="F42" s="365"/>
      <c r="G42" s="365"/>
      <c r="H42" s="437"/>
    </row>
    <row r="43" spans="1:8" s="361" customFormat="1" hidden="1" x14ac:dyDescent="0.25">
      <c r="A43" s="432">
        <v>16</v>
      </c>
      <c r="B43" s="434"/>
      <c r="C43" s="434"/>
      <c r="D43" s="435"/>
      <c r="E43" s="367"/>
      <c r="F43" s="368"/>
      <c r="G43" s="368"/>
      <c r="H43" s="436"/>
    </row>
    <row r="44" spans="1:8" s="361" customFormat="1" ht="13" hidden="1" thickBot="1" x14ac:dyDescent="0.3">
      <c r="A44" s="433"/>
      <c r="B44" s="438"/>
      <c r="C44" s="438"/>
      <c r="D44" s="439"/>
      <c r="E44" s="369"/>
      <c r="F44" s="370"/>
      <c r="G44" s="370"/>
      <c r="H44" s="437"/>
    </row>
    <row r="45" spans="1:8" s="361" customFormat="1" hidden="1" x14ac:dyDescent="0.25">
      <c r="A45" s="432">
        <v>17</v>
      </c>
      <c r="B45" s="434"/>
      <c r="C45" s="434"/>
      <c r="D45" s="435"/>
      <c r="E45" s="358"/>
      <c r="F45" s="359"/>
      <c r="G45" s="359"/>
      <c r="H45" s="436"/>
    </row>
    <row r="46" spans="1:8" s="361" customFormat="1" ht="13" hidden="1" thickBot="1" x14ac:dyDescent="0.3">
      <c r="A46" s="433"/>
      <c r="B46" s="438"/>
      <c r="C46" s="438"/>
      <c r="D46" s="439"/>
      <c r="E46" s="369"/>
      <c r="F46" s="370"/>
      <c r="G46" s="370"/>
      <c r="H46" s="437"/>
    </row>
    <row r="47" spans="1:8" s="361" customFormat="1" hidden="1" x14ac:dyDescent="0.25">
      <c r="A47" s="432">
        <v>18</v>
      </c>
      <c r="B47" s="449"/>
      <c r="C47" s="449"/>
      <c r="D47" s="449"/>
      <c r="E47" s="371"/>
      <c r="F47" s="372"/>
      <c r="G47" s="368"/>
      <c r="H47" s="436"/>
    </row>
    <row r="48" spans="1:8" s="361" customFormat="1" ht="13" hidden="1" thickBot="1" x14ac:dyDescent="0.3">
      <c r="A48" s="433"/>
      <c r="B48" s="438"/>
      <c r="C48" s="438"/>
      <c r="D48" s="439"/>
      <c r="E48" s="369"/>
      <c r="F48" s="370"/>
      <c r="G48" s="370"/>
      <c r="H48" s="437"/>
    </row>
    <row r="49" spans="1:8" s="361" customFormat="1" hidden="1" x14ac:dyDescent="0.25">
      <c r="A49" s="432">
        <v>19</v>
      </c>
      <c r="B49" s="434"/>
      <c r="C49" s="434"/>
      <c r="D49" s="435"/>
      <c r="E49" s="367"/>
      <c r="F49" s="368"/>
      <c r="G49" s="368"/>
      <c r="H49" s="436"/>
    </row>
    <row r="50" spans="1:8" s="361" customFormat="1" ht="13" hidden="1" thickBot="1" x14ac:dyDescent="0.3">
      <c r="A50" s="433"/>
      <c r="B50" s="438"/>
      <c r="C50" s="438"/>
      <c r="D50" s="439"/>
      <c r="E50" s="364"/>
      <c r="F50" s="365"/>
      <c r="G50" s="365"/>
      <c r="H50" s="437"/>
    </row>
    <row r="51" spans="1:8" s="361" customFormat="1" hidden="1" x14ac:dyDescent="0.25">
      <c r="A51" s="432">
        <v>20</v>
      </c>
      <c r="B51" s="434"/>
      <c r="C51" s="434"/>
      <c r="D51" s="435"/>
      <c r="E51" s="368"/>
      <c r="F51" s="368"/>
      <c r="G51" s="368"/>
      <c r="H51" s="436"/>
    </row>
    <row r="52" spans="1:8" s="361" customFormat="1" ht="13" hidden="1" thickBot="1" x14ac:dyDescent="0.3">
      <c r="A52" s="433"/>
      <c r="B52" s="438"/>
      <c r="C52" s="438"/>
      <c r="D52" s="439"/>
      <c r="E52" s="365"/>
      <c r="F52" s="365"/>
      <c r="G52" s="365"/>
      <c r="H52" s="437"/>
    </row>
    <row r="53" spans="1:8" s="361" customFormat="1" hidden="1" x14ac:dyDescent="0.25">
      <c r="A53" s="432">
        <v>21</v>
      </c>
      <c r="B53" s="434"/>
      <c r="C53" s="434"/>
      <c r="D53" s="435"/>
      <c r="E53" s="368"/>
      <c r="F53" s="368"/>
      <c r="G53" s="368"/>
      <c r="H53" s="436"/>
    </row>
    <row r="54" spans="1:8" s="361" customFormat="1" ht="13" hidden="1" thickBot="1" x14ac:dyDescent="0.3">
      <c r="A54" s="433"/>
      <c r="B54" s="438"/>
      <c r="C54" s="438"/>
      <c r="D54" s="439"/>
      <c r="E54" s="370"/>
      <c r="F54" s="370"/>
      <c r="G54" s="370"/>
      <c r="H54" s="437"/>
    </row>
    <row r="55" spans="1:8" s="361" customFormat="1" hidden="1" x14ac:dyDescent="0.25">
      <c r="A55" s="432">
        <v>22</v>
      </c>
      <c r="B55" s="434"/>
      <c r="C55" s="434"/>
      <c r="D55" s="435"/>
      <c r="E55" s="368"/>
      <c r="F55" s="368"/>
      <c r="G55" s="368"/>
      <c r="H55" s="436"/>
    </row>
    <row r="56" spans="1:8" s="361" customFormat="1" ht="13" hidden="1" thickBot="1" x14ac:dyDescent="0.3">
      <c r="A56" s="433"/>
      <c r="B56" s="438"/>
      <c r="C56" s="438"/>
      <c r="D56" s="439"/>
      <c r="E56" s="365"/>
      <c r="F56" s="365"/>
      <c r="G56" s="365"/>
      <c r="H56" s="437"/>
    </row>
    <row r="57" spans="1:8" s="361" customFormat="1" hidden="1" x14ac:dyDescent="0.25">
      <c r="A57" s="432">
        <v>23</v>
      </c>
      <c r="B57" s="434"/>
      <c r="C57" s="434"/>
      <c r="D57" s="435"/>
      <c r="E57" s="368"/>
      <c r="F57" s="368"/>
      <c r="G57" s="368"/>
      <c r="H57" s="436"/>
    </row>
    <row r="58" spans="1:8" s="361" customFormat="1" ht="13" hidden="1" thickBot="1" x14ac:dyDescent="0.3">
      <c r="A58" s="433"/>
      <c r="B58" s="438"/>
      <c r="C58" s="438"/>
      <c r="D58" s="439"/>
      <c r="E58" s="365"/>
      <c r="F58" s="365"/>
      <c r="G58" s="365"/>
      <c r="H58" s="437"/>
    </row>
    <row r="59" spans="1:8" s="361" customFormat="1" hidden="1" x14ac:dyDescent="0.25">
      <c r="A59" s="432">
        <v>24</v>
      </c>
      <c r="B59" s="434"/>
      <c r="C59" s="434"/>
      <c r="D59" s="435"/>
      <c r="E59" s="368"/>
      <c r="F59" s="368"/>
      <c r="G59" s="368"/>
      <c r="H59" s="436"/>
    </row>
    <row r="60" spans="1:8" s="361" customFormat="1" ht="13" hidden="1" thickBot="1" x14ac:dyDescent="0.3">
      <c r="A60" s="433"/>
      <c r="B60" s="438"/>
      <c r="C60" s="438"/>
      <c r="D60" s="439"/>
      <c r="E60" s="365"/>
      <c r="F60" s="365"/>
      <c r="G60" s="365"/>
      <c r="H60" s="437"/>
    </row>
    <row r="61" spans="1:8" s="361" customFormat="1" hidden="1" x14ac:dyDescent="0.25">
      <c r="A61" s="432">
        <v>25</v>
      </c>
      <c r="B61" s="434"/>
      <c r="C61" s="434"/>
      <c r="D61" s="435"/>
      <c r="E61" s="368"/>
      <c r="F61" s="368"/>
      <c r="G61" s="368"/>
      <c r="H61" s="436"/>
    </row>
    <row r="62" spans="1:8" s="361" customFormat="1" ht="13" hidden="1" thickBot="1" x14ac:dyDescent="0.3">
      <c r="A62" s="433"/>
      <c r="B62" s="438"/>
      <c r="C62" s="438"/>
      <c r="D62" s="439"/>
      <c r="E62" s="370"/>
      <c r="F62" s="370"/>
      <c r="G62" s="370"/>
      <c r="H62" s="437"/>
    </row>
    <row r="63" spans="1:8" s="361" customFormat="1" hidden="1" x14ac:dyDescent="0.25">
      <c r="A63" s="432">
        <v>26</v>
      </c>
      <c r="B63" s="434"/>
      <c r="C63" s="434"/>
      <c r="D63" s="435"/>
      <c r="E63" s="368"/>
      <c r="F63" s="368"/>
      <c r="G63" s="368"/>
      <c r="H63" s="436"/>
    </row>
    <row r="64" spans="1:8" s="361" customFormat="1" ht="13" hidden="1" thickBot="1" x14ac:dyDescent="0.3">
      <c r="A64" s="433"/>
      <c r="B64" s="438"/>
      <c r="C64" s="438"/>
      <c r="D64" s="439"/>
      <c r="E64" s="370"/>
      <c r="F64" s="370"/>
      <c r="G64" s="370"/>
      <c r="H64" s="437"/>
    </row>
    <row r="65" spans="1:8" s="373" customFormat="1" hidden="1" x14ac:dyDescent="0.25">
      <c r="A65" s="432">
        <v>27</v>
      </c>
      <c r="B65" s="434"/>
      <c r="C65" s="434"/>
      <c r="D65" s="435"/>
      <c r="E65" s="359"/>
      <c r="F65" s="359"/>
      <c r="G65" s="359"/>
      <c r="H65" s="436"/>
    </row>
    <row r="66" spans="1:8" s="373" customFormat="1" ht="13" hidden="1" thickBot="1" x14ac:dyDescent="0.3">
      <c r="A66" s="433"/>
      <c r="B66" s="438"/>
      <c r="C66" s="438"/>
      <c r="D66" s="439"/>
      <c r="E66" s="370"/>
      <c r="F66" s="370"/>
      <c r="G66" s="370"/>
      <c r="H66" s="437"/>
    </row>
    <row r="67" spans="1:8" s="373" customFormat="1" hidden="1" x14ac:dyDescent="0.25">
      <c r="A67" s="432">
        <v>28</v>
      </c>
      <c r="B67" s="434"/>
      <c r="C67" s="434"/>
      <c r="D67" s="435"/>
      <c r="E67" s="359"/>
      <c r="F67" s="359"/>
      <c r="G67" s="359"/>
      <c r="H67" s="436"/>
    </row>
    <row r="68" spans="1:8" s="373" customFormat="1" ht="13" hidden="1" thickBot="1" x14ac:dyDescent="0.3">
      <c r="A68" s="433"/>
      <c r="B68" s="438"/>
      <c r="C68" s="438"/>
      <c r="D68" s="439"/>
      <c r="E68" s="370"/>
      <c r="F68" s="370"/>
      <c r="G68" s="370"/>
      <c r="H68" s="437"/>
    </row>
    <row r="69" spans="1:8" s="373" customFormat="1" hidden="1" x14ac:dyDescent="0.25">
      <c r="A69" s="432">
        <v>29</v>
      </c>
      <c r="B69" s="434"/>
      <c r="C69" s="434"/>
      <c r="D69" s="435"/>
      <c r="E69" s="359"/>
      <c r="F69" s="359"/>
      <c r="G69" s="359"/>
      <c r="H69" s="436"/>
    </row>
    <row r="70" spans="1:8" s="373" customFormat="1" ht="13" hidden="1" thickBot="1" x14ac:dyDescent="0.3">
      <c r="A70" s="433"/>
      <c r="B70" s="438"/>
      <c r="C70" s="438"/>
      <c r="D70" s="439"/>
      <c r="E70" s="370"/>
      <c r="F70" s="370"/>
      <c r="G70" s="370"/>
      <c r="H70" s="437"/>
    </row>
    <row r="71" spans="1:8" s="373" customFormat="1" hidden="1" x14ac:dyDescent="0.25">
      <c r="A71" s="432">
        <v>30</v>
      </c>
      <c r="B71" s="434"/>
      <c r="C71" s="434"/>
      <c r="D71" s="435"/>
      <c r="E71" s="368"/>
      <c r="F71" s="368"/>
      <c r="G71" s="368"/>
      <c r="H71" s="436"/>
    </row>
    <row r="72" spans="1:8" s="373" customFormat="1" ht="13" hidden="1" thickBot="1" x14ac:dyDescent="0.3">
      <c r="A72" s="433"/>
      <c r="B72" s="438"/>
      <c r="C72" s="438"/>
      <c r="D72" s="439"/>
      <c r="E72" s="365"/>
      <c r="F72" s="365"/>
      <c r="G72" s="365"/>
      <c r="H72" s="437"/>
    </row>
    <row r="73" spans="1:8" s="373" customFormat="1" hidden="1" x14ac:dyDescent="0.25">
      <c r="A73" s="432">
        <v>31</v>
      </c>
      <c r="B73" s="434"/>
      <c r="C73" s="434"/>
      <c r="D73" s="435"/>
      <c r="E73" s="359"/>
      <c r="F73" s="359"/>
      <c r="G73" s="359"/>
      <c r="H73" s="436"/>
    </row>
    <row r="74" spans="1:8" s="373" customFormat="1" ht="13" hidden="1" thickBot="1" x14ac:dyDescent="0.3">
      <c r="A74" s="433"/>
      <c r="B74" s="438"/>
      <c r="C74" s="438"/>
      <c r="D74" s="439"/>
      <c r="E74" s="370"/>
      <c r="F74" s="370"/>
      <c r="G74" s="370"/>
      <c r="H74" s="437"/>
    </row>
    <row r="75" spans="1:8" s="373" customFormat="1" hidden="1" x14ac:dyDescent="0.25">
      <c r="A75" s="432">
        <v>32</v>
      </c>
      <c r="B75" s="434"/>
      <c r="C75" s="434"/>
      <c r="D75" s="435"/>
      <c r="E75" s="368"/>
      <c r="F75" s="368"/>
      <c r="G75" s="368"/>
      <c r="H75" s="436"/>
    </row>
    <row r="76" spans="1:8" s="373" customFormat="1" ht="13" hidden="1" thickBot="1" x14ac:dyDescent="0.3">
      <c r="A76" s="433"/>
      <c r="B76" s="438"/>
      <c r="C76" s="438"/>
      <c r="D76" s="439"/>
      <c r="E76" s="365"/>
      <c r="F76" s="365"/>
      <c r="G76" s="365"/>
      <c r="H76" s="437"/>
    </row>
    <row r="77" spans="1:8" x14ac:dyDescent="0.25">
      <c r="A77" s="374"/>
      <c r="B77" s="374"/>
      <c r="C77" s="375"/>
      <c r="D77" s="376"/>
      <c r="E77" s="376"/>
      <c r="F77" s="376"/>
      <c r="G77" s="376"/>
      <c r="H77" s="376"/>
    </row>
    <row r="78" spans="1:8" ht="12.75" customHeight="1" x14ac:dyDescent="0.25">
      <c r="A78" s="183" t="s">
        <v>59</v>
      </c>
      <c r="B78" s="183"/>
      <c r="C78" s="377"/>
      <c r="D78" s="450" t="s">
        <v>80</v>
      </c>
      <c r="E78" s="450"/>
      <c r="F78" s="173"/>
      <c r="G78" s="10"/>
      <c r="H78" s="338"/>
    </row>
    <row r="79" spans="1:8" ht="12.75" customHeight="1" x14ac:dyDescent="0.25">
      <c r="A79" s="52"/>
      <c r="B79" s="52"/>
      <c r="C79" s="378" t="s">
        <v>27</v>
      </c>
      <c r="D79" s="451" t="s">
        <v>28</v>
      </c>
      <c r="E79" s="451"/>
      <c r="F79" s="379"/>
      <c r="G79" s="10"/>
      <c r="H79" s="338"/>
    </row>
    <row r="80" spans="1:8" ht="12.75" hidden="1" customHeight="1" x14ac:dyDescent="0.25">
      <c r="A80" s="183" t="s">
        <v>60</v>
      </c>
      <c r="B80" s="183"/>
      <c r="C80" s="377"/>
      <c r="D80" s="450"/>
      <c r="E80" s="450"/>
      <c r="F80" s="173"/>
      <c r="G80" s="10"/>
      <c r="H80" s="338"/>
    </row>
    <row r="81" spans="1:15" ht="12.75" hidden="1" customHeight="1" x14ac:dyDescent="0.25">
      <c r="A81" s="52"/>
      <c r="B81" s="52"/>
      <c r="C81" s="378" t="s">
        <v>27</v>
      </c>
      <c r="D81" s="451" t="s">
        <v>28</v>
      </c>
      <c r="E81" s="451"/>
      <c r="F81" s="379"/>
      <c r="G81" s="10"/>
      <c r="H81" s="338"/>
    </row>
    <row r="82" spans="1:15" ht="12.75" customHeight="1" x14ac:dyDescent="0.25">
      <c r="A82" s="380"/>
      <c r="B82" s="380"/>
      <c r="C82" s="380"/>
      <c r="D82" s="4"/>
      <c r="E82" s="4"/>
      <c r="F82" s="4"/>
      <c r="G82" s="4"/>
      <c r="H82" s="4"/>
    </row>
    <row r="83" spans="1:15" s="12" customFormat="1" x14ac:dyDescent="0.25">
      <c r="A83" s="452"/>
      <c r="B83" s="452"/>
      <c r="C83" s="452"/>
      <c r="D83" s="452"/>
      <c r="E83" s="452"/>
      <c r="F83" s="452"/>
      <c r="G83" s="452"/>
      <c r="H83" s="452"/>
    </row>
    <row r="84" spans="1:15" s="12" customFormat="1" x14ac:dyDescent="0.25">
      <c r="A84" s="452"/>
      <c r="B84" s="452"/>
      <c r="C84" s="452"/>
      <c r="D84" s="452"/>
      <c r="E84" s="452"/>
      <c r="F84" s="452"/>
      <c r="G84" s="452"/>
      <c r="H84" s="452"/>
    </row>
    <row r="86" spans="1:15" s="6" customFormat="1" x14ac:dyDescent="0.25">
      <c r="A86" s="381"/>
      <c r="B86" s="381"/>
      <c r="C86" s="338"/>
      <c r="I86" s="338"/>
      <c r="J86" s="338"/>
      <c r="K86" s="338"/>
      <c r="L86" s="338"/>
      <c r="M86" s="338"/>
      <c r="N86" s="338"/>
      <c r="O86" s="338"/>
    </row>
    <row r="87" spans="1:15" s="6" customFormat="1" x14ac:dyDescent="0.25">
      <c r="A87" s="381"/>
      <c r="B87" s="381"/>
      <c r="C87" s="338"/>
      <c r="F87" s="376"/>
      <c r="I87" s="338"/>
      <c r="J87" s="338"/>
      <c r="K87" s="338"/>
      <c r="L87" s="338"/>
      <c r="M87" s="338"/>
      <c r="N87" s="338"/>
      <c r="O87" s="338"/>
    </row>
    <row r="88" spans="1:15" s="6" customFormat="1" x14ac:dyDescent="0.25">
      <c r="A88" s="381"/>
      <c r="B88" s="381"/>
      <c r="C88" s="338"/>
      <c r="F88" s="376"/>
      <c r="I88" s="338"/>
      <c r="J88" s="338"/>
      <c r="K88" s="338"/>
      <c r="L88" s="338"/>
      <c r="M88" s="338"/>
      <c r="N88" s="338"/>
      <c r="O88" s="338"/>
    </row>
    <row r="89" spans="1:15" s="6" customFormat="1" x14ac:dyDescent="0.25">
      <c r="A89" s="381"/>
      <c r="B89" s="381"/>
      <c r="C89" s="338"/>
      <c r="F89" s="376"/>
      <c r="I89" s="338"/>
      <c r="J89" s="338"/>
      <c r="K89" s="338"/>
      <c r="L89" s="338"/>
      <c r="M89" s="338"/>
      <c r="N89" s="338"/>
      <c r="O89" s="338"/>
    </row>
    <row r="90" spans="1:15" s="6" customFormat="1" x14ac:dyDescent="0.25">
      <c r="A90" s="381"/>
      <c r="B90" s="381"/>
      <c r="C90" s="338"/>
      <c r="F90" s="376"/>
      <c r="I90" s="338"/>
      <c r="J90" s="338"/>
      <c r="K90" s="338"/>
      <c r="L90" s="338"/>
      <c r="M90" s="338"/>
      <c r="N90" s="338"/>
      <c r="O90" s="338"/>
    </row>
    <row r="91" spans="1:15" s="6" customFormat="1" x14ac:dyDescent="0.25">
      <c r="A91" s="381"/>
      <c r="B91" s="381"/>
      <c r="C91" s="338"/>
      <c r="F91" s="376"/>
      <c r="I91" s="338"/>
      <c r="J91" s="338"/>
      <c r="K91" s="338"/>
      <c r="L91" s="338"/>
      <c r="M91" s="338"/>
      <c r="N91" s="338"/>
      <c r="O91" s="338"/>
    </row>
    <row r="92" spans="1:15" s="6" customFormat="1" x14ac:dyDescent="0.25">
      <c r="A92" s="381"/>
      <c r="B92" s="381"/>
      <c r="C92" s="338"/>
      <c r="F92" s="376"/>
      <c r="I92" s="338"/>
      <c r="J92" s="338"/>
      <c r="K92" s="338"/>
      <c r="L92" s="338"/>
      <c r="M92" s="338"/>
      <c r="N92" s="338"/>
      <c r="O92" s="338"/>
    </row>
    <row r="93" spans="1:15" s="6" customFormat="1" x14ac:dyDescent="0.25">
      <c r="A93" s="381"/>
      <c r="B93" s="381"/>
      <c r="C93" s="338"/>
      <c r="F93" s="376"/>
      <c r="I93" s="338"/>
      <c r="J93" s="338"/>
      <c r="K93" s="338"/>
      <c r="L93" s="338"/>
      <c r="M93" s="338"/>
      <c r="N93" s="338"/>
      <c r="O93" s="338"/>
    </row>
    <row r="94" spans="1:15" s="6" customFormat="1" x14ac:dyDescent="0.25">
      <c r="A94" s="381"/>
      <c r="B94" s="381"/>
      <c r="C94" s="338"/>
      <c r="F94" s="376"/>
      <c r="I94" s="338"/>
      <c r="J94" s="338"/>
      <c r="K94" s="338"/>
      <c r="L94" s="338"/>
      <c r="M94" s="338"/>
      <c r="N94" s="338"/>
      <c r="O94" s="338"/>
    </row>
    <row r="95" spans="1:15" s="6" customFormat="1" x14ac:dyDescent="0.25">
      <c r="A95" s="381"/>
      <c r="B95" s="381"/>
      <c r="C95" s="338"/>
      <c r="F95" s="376"/>
      <c r="I95" s="338"/>
      <c r="J95" s="338"/>
      <c r="K95" s="338"/>
      <c r="L95" s="338"/>
      <c r="M95" s="338"/>
      <c r="N95" s="338"/>
      <c r="O95" s="338"/>
    </row>
    <row r="96" spans="1:15" s="6" customFormat="1" x14ac:dyDescent="0.25">
      <c r="A96" s="381"/>
      <c r="B96" s="381"/>
      <c r="C96" s="338"/>
      <c r="F96" s="376"/>
      <c r="I96" s="338"/>
      <c r="J96" s="338"/>
      <c r="K96" s="338"/>
      <c r="L96" s="338"/>
      <c r="M96" s="338"/>
      <c r="N96" s="338"/>
      <c r="O96" s="338"/>
    </row>
    <row r="97" spans="1:15" s="6" customFormat="1" x14ac:dyDescent="0.25">
      <c r="A97" s="381"/>
      <c r="B97" s="381"/>
      <c r="C97" s="338"/>
      <c r="F97" s="376"/>
      <c r="I97" s="338"/>
      <c r="J97" s="338"/>
      <c r="K97" s="338"/>
      <c r="L97" s="338"/>
      <c r="M97" s="338"/>
      <c r="N97" s="338"/>
      <c r="O97" s="338"/>
    </row>
    <row r="98" spans="1:15" s="6" customFormat="1" x14ac:dyDescent="0.25">
      <c r="A98" s="381"/>
      <c r="B98" s="381"/>
      <c r="C98" s="338"/>
      <c r="F98" s="376"/>
      <c r="I98" s="338"/>
      <c r="J98" s="338"/>
      <c r="K98" s="338"/>
      <c r="L98" s="338"/>
      <c r="M98" s="338"/>
      <c r="N98" s="338"/>
      <c r="O98" s="338"/>
    </row>
    <row r="99" spans="1:15" s="6" customFormat="1" x14ac:dyDescent="0.25">
      <c r="A99" s="381"/>
      <c r="B99" s="381"/>
      <c r="C99" s="338"/>
      <c r="F99" s="376"/>
      <c r="I99" s="338"/>
      <c r="J99" s="338"/>
      <c r="K99" s="338"/>
      <c r="L99" s="338"/>
      <c r="M99" s="338"/>
      <c r="N99" s="338"/>
      <c r="O99" s="338"/>
    </row>
    <row r="100" spans="1:15" s="6" customFormat="1" x14ac:dyDescent="0.25">
      <c r="A100" s="381"/>
      <c r="B100" s="381"/>
      <c r="C100" s="338"/>
      <c r="F100" s="376"/>
      <c r="I100" s="338"/>
      <c r="J100" s="338"/>
      <c r="K100" s="338"/>
      <c r="L100" s="338"/>
      <c r="M100" s="338"/>
      <c r="N100" s="338"/>
      <c r="O100" s="338"/>
    </row>
    <row r="101" spans="1:15" s="6" customFormat="1" x14ac:dyDescent="0.25">
      <c r="A101" s="381"/>
      <c r="B101" s="381"/>
      <c r="C101" s="338"/>
      <c r="F101" s="376"/>
      <c r="I101" s="338"/>
      <c r="J101" s="338"/>
      <c r="K101" s="338"/>
      <c r="L101" s="338"/>
      <c r="M101" s="338"/>
      <c r="N101" s="338"/>
      <c r="O101" s="338"/>
    </row>
    <row r="102" spans="1:15" s="6" customFormat="1" x14ac:dyDescent="0.25">
      <c r="A102" s="381"/>
      <c r="B102" s="381"/>
      <c r="C102" s="338"/>
      <c r="F102" s="376"/>
      <c r="I102" s="338"/>
      <c r="J102" s="338"/>
      <c r="K102" s="338"/>
      <c r="L102" s="338"/>
      <c r="M102" s="338"/>
      <c r="N102" s="338"/>
      <c r="O102" s="338"/>
    </row>
    <row r="103" spans="1:15" s="6" customFormat="1" x14ac:dyDescent="0.25">
      <c r="A103" s="381"/>
      <c r="B103" s="381"/>
      <c r="C103" s="338"/>
      <c r="F103" s="376"/>
      <c r="I103" s="338"/>
      <c r="J103" s="338"/>
      <c r="K103" s="338"/>
      <c r="L103" s="338"/>
      <c r="M103" s="338"/>
      <c r="N103" s="338"/>
      <c r="O103" s="338"/>
    </row>
    <row r="104" spans="1:15" s="6" customFormat="1" x14ac:dyDescent="0.25">
      <c r="A104" s="381"/>
      <c r="B104" s="381"/>
      <c r="C104" s="338"/>
      <c r="F104" s="376"/>
      <c r="I104" s="338"/>
      <c r="J104" s="338"/>
      <c r="K104" s="338"/>
      <c r="L104" s="338"/>
      <c r="M104" s="338"/>
      <c r="N104" s="338"/>
      <c r="O104" s="338"/>
    </row>
    <row r="105" spans="1:15" s="6" customFormat="1" x14ac:dyDescent="0.25">
      <c r="A105" s="381"/>
      <c r="B105" s="381"/>
      <c r="C105" s="338"/>
      <c r="F105" s="376"/>
      <c r="I105" s="338"/>
      <c r="J105" s="338"/>
      <c r="K105" s="338"/>
      <c r="L105" s="338"/>
      <c r="M105" s="338"/>
      <c r="N105" s="338"/>
      <c r="O105" s="338"/>
    </row>
    <row r="106" spans="1:15" s="6" customFormat="1" x14ac:dyDescent="0.25">
      <c r="A106" s="381"/>
      <c r="B106" s="381"/>
      <c r="C106" s="338"/>
      <c r="F106" s="376"/>
      <c r="I106" s="338"/>
      <c r="J106" s="338"/>
      <c r="K106" s="338"/>
      <c r="L106" s="338"/>
      <c r="M106" s="338"/>
      <c r="N106" s="338"/>
      <c r="O106" s="338"/>
    </row>
    <row r="107" spans="1:15" s="6" customFormat="1" x14ac:dyDescent="0.25">
      <c r="A107" s="381"/>
      <c r="B107" s="381"/>
      <c r="C107" s="338"/>
      <c r="F107" s="376"/>
      <c r="I107" s="338"/>
      <c r="J107" s="338"/>
      <c r="K107" s="338"/>
      <c r="L107" s="338"/>
      <c r="M107" s="338"/>
      <c r="N107" s="338"/>
      <c r="O107" s="338"/>
    </row>
    <row r="108" spans="1:15" s="6" customFormat="1" x14ac:dyDescent="0.25">
      <c r="A108" s="381"/>
      <c r="B108" s="381"/>
      <c r="C108" s="338"/>
      <c r="F108" s="376"/>
      <c r="I108" s="338"/>
      <c r="J108" s="338"/>
      <c r="K108" s="338"/>
      <c r="L108" s="338"/>
      <c r="M108" s="338"/>
      <c r="N108" s="338"/>
      <c r="O108" s="338"/>
    </row>
    <row r="109" spans="1:15" s="6" customFormat="1" x14ac:dyDescent="0.25">
      <c r="A109" s="381"/>
      <c r="B109" s="381"/>
      <c r="C109" s="338"/>
      <c r="F109" s="376"/>
      <c r="I109" s="338"/>
      <c r="J109" s="338"/>
      <c r="K109" s="338"/>
      <c r="L109" s="338"/>
      <c r="M109" s="338"/>
      <c r="N109" s="338"/>
      <c r="O109" s="338"/>
    </row>
    <row r="110" spans="1:15" s="6" customFormat="1" x14ac:dyDescent="0.25">
      <c r="A110" s="381"/>
      <c r="B110" s="381"/>
      <c r="C110" s="338"/>
      <c r="F110" s="376"/>
      <c r="I110" s="338"/>
      <c r="J110" s="338"/>
      <c r="K110" s="338"/>
      <c r="L110" s="338"/>
      <c r="M110" s="338"/>
      <c r="N110" s="338"/>
      <c r="O110" s="338"/>
    </row>
    <row r="111" spans="1:15" s="6" customFormat="1" x14ac:dyDescent="0.25">
      <c r="A111" s="381"/>
      <c r="B111" s="381"/>
      <c r="C111" s="338"/>
      <c r="F111" s="376"/>
      <c r="I111" s="338"/>
      <c r="J111" s="338"/>
      <c r="K111" s="338"/>
      <c r="L111" s="338"/>
      <c r="M111" s="338"/>
      <c r="N111" s="338"/>
      <c r="O111" s="338"/>
    </row>
    <row r="112" spans="1:15" s="6" customFormat="1" x14ac:dyDescent="0.25">
      <c r="A112" s="381"/>
      <c r="B112" s="381"/>
      <c r="C112" s="338"/>
      <c r="F112" s="376"/>
      <c r="I112" s="338"/>
      <c r="J112" s="338"/>
      <c r="K112" s="338"/>
      <c r="L112" s="338"/>
      <c r="M112" s="338"/>
      <c r="N112" s="338"/>
      <c r="O112" s="338"/>
    </row>
    <row r="113" spans="1:15" s="6" customFormat="1" x14ac:dyDescent="0.25">
      <c r="A113" s="381"/>
      <c r="B113" s="381"/>
      <c r="C113" s="338"/>
      <c r="F113" s="376"/>
      <c r="I113" s="338"/>
      <c r="J113" s="338"/>
      <c r="K113" s="338"/>
      <c r="L113" s="338"/>
      <c r="M113" s="338"/>
      <c r="N113" s="338"/>
      <c r="O113" s="338"/>
    </row>
    <row r="114" spans="1:15" s="6" customFormat="1" x14ac:dyDescent="0.25">
      <c r="A114" s="381"/>
      <c r="B114" s="381"/>
      <c r="C114" s="338"/>
      <c r="F114" s="376"/>
      <c r="I114" s="338"/>
      <c r="J114" s="338"/>
      <c r="K114" s="338"/>
      <c r="L114" s="338"/>
      <c r="M114" s="338"/>
      <c r="N114" s="338"/>
      <c r="O114" s="338"/>
    </row>
    <row r="115" spans="1:15" s="6" customFormat="1" x14ac:dyDescent="0.25">
      <c r="A115" s="381"/>
      <c r="B115" s="381"/>
      <c r="C115" s="338"/>
      <c r="F115" s="376"/>
      <c r="I115" s="338"/>
      <c r="J115" s="338"/>
      <c r="K115" s="338"/>
      <c r="L115" s="338"/>
      <c r="M115" s="338"/>
      <c r="N115" s="338"/>
      <c r="O115" s="338"/>
    </row>
    <row r="116" spans="1:15" s="6" customFormat="1" x14ac:dyDescent="0.25">
      <c r="A116" s="381"/>
      <c r="B116" s="381"/>
      <c r="C116" s="338"/>
      <c r="F116" s="376"/>
      <c r="I116" s="338"/>
      <c r="J116" s="338"/>
      <c r="K116" s="338"/>
      <c r="L116" s="338"/>
      <c r="M116" s="338"/>
      <c r="N116" s="338"/>
      <c r="O116" s="338"/>
    </row>
    <row r="117" spans="1:15" s="6" customFormat="1" x14ac:dyDescent="0.25">
      <c r="A117" s="381"/>
      <c r="B117" s="381"/>
      <c r="C117" s="338"/>
      <c r="F117" s="376"/>
      <c r="I117" s="338"/>
      <c r="J117" s="338"/>
      <c r="K117" s="338"/>
      <c r="L117" s="338"/>
      <c r="M117" s="338"/>
      <c r="N117" s="338"/>
      <c r="O117" s="338"/>
    </row>
    <row r="118" spans="1:15" s="6" customFormat="1" x14ac:dyDescent="0.25">
      <c r="A118" s="381"/>
      <c r="B118" s="381"/>
      <c r="C118" s="338"/>
      <c r="F118" s="376"/>
      <c r="I118" s="338"/>
      <c r="J118" s="338"/>
      <c r="K118" s="338"/>
      <c r="L118" s="338"/>
      <c r="M118" s="338"/>
      <c r="N118" s="338"/>
      <c r="O118" s="338"/>
    </row>
    <row r="119" spans="1:15" s="6" customFormat="1" x14ac:dyDescent="0.25">
      <c r="A119" s="381"/>
      <c r="B119" s="381"/>
      <c r="C119" s="338"/>
      <c r="F119" s="376"/>
      <c r="I119" s="338"/>
      <c r="J119" s="338"/>
      <c r="K119" s="338"/>
      <c r="L119" s="338"/>
      <c r="M119" s="338"/>
      <c r="N119" s="338"/>
      <c r="O119" s="338"/>
    </row>
    <row r="120" spans="1:15" s="6" customFormat="1" x14ac:dyDescent="0.25">
      <c r="A120" s="381"/>
      <c r="B120" s="381"/>
      <c r="C120" s="338"/>
      <c r="F120" s="376"/>
      <c r="I120" s="338"/>
      <c r="J120" s="338"/>
      <c r="K120" s="338"/>
      <c r="L120" s="338"/>
      <c r="M120" s="338"/>
      <c r="N120" s="338"/>
      <c r="O120" s="338"/>
    </row>
    <row r="121" spans="1:15" s="6" customFormat="1" x14ac:dyDescent="0.25">
      <c r="A121" s="381"/>
      <c r="B121" s="381"/>
      <c r="C121" s="338"/>
      <c r="F121" s="376"/>
      <c r="I121" s="338"/>
      <c r="J121" s="338"/>
      <c r="K121" s="338"/>
      <c r="L121" s="338"/>
      <c r="M121" s="338"/>
      <c r="N121" s="338"/>
      <c r="O121" s="338"/>
    </row>
    <row r="122" spans="1:15" s="6" customFormat="1" x14ac:dyDescent="0.25">
      <c r="A122" s="381"/>
      <c r="B122" s="381"/>
      <c r="C122" s="338"/>
      <c r="F122" s="376"/>
      <c r="I122" s="338"/>
      <c r="J122" s="338"/>
      <c r="K122" s="338"/>
      <c r="L122" s="338"/>
      <c r="M122" s="338"/>
      <c r="N122" s="338"/>
      <c r="O122" s="338"/>
    </row>
    <row r="123" spans="1:15" s="6" customFormat="1" x14ac:dyDescent="0.25">
      <c r="A123" s="381"/>
      <c r="B123" s="381"/>
      <c r="C123" s="338"/>
      <c r="F123" s="376"/>
      <c r="I123" s="338"/>
      <c r="J123" s="338"/>
      <c r="K123" s="338"/>
      <c r="L123" s="338"/>
      <c r="M123" s="338"/>
      <c r="N123" s="338"/>
      <c r="O123" s="338"/>
    </row>
    <row r="124" spans="1:15" s="6" customFormat="1" x14ac:dyDescent="0.25">
      <c r="A124" s="381"/>
      <c r="B124" s="381"/>
      <c r="C124" s="338"/>
      <c r="F124" s="376"/>
      <c r="I124" s="338"/>
      <c r="J124" s="338"/>
      <c r="K124" s="338"/>
      <c r="L124" s="338"/>
      <c r="M124" s="338"/>
      <c r="N124" s="338"/>
      <c r="O124" s="338"/>
    </row>
    <row r="125" spans="1:15" s="6" customFormat="1" x14ac:dyDescent="0.25">
      <c r="A125" s="381"/>
      <c r="B125" s="381"/>
      <c r="C125" s="338"/>
      <c r="F125" s="376"/>
      <c r="I125" s="338"/>
      <c r="J125" s="338"/>
      <c r="K125" s="338"/>
      <c r="L125" s="338"/>
      <c r="M125" s="338"/>
      <c r="N125" s="338"/>
      <c r="O125" s="338"/>
    </row>
    <row r="126" spans="1:15" s="6" customFormat="1" x14ac:dyDescent="0.25">
      <c r="A126" s="381"/>
      <c r="B126" s="381"/>
      <c r="C126" s="338"/>
      <c r="F126" s="376"/>
      <c r="I126" s="338"/>
      <c r="J126" s="338"/>
      <c r="K126" s="338"/>
      <c r="L126" s="338"/>
      <c r="M126" s="338"/>
      <c r="N126" s="338"/>
      <c r="O126" s="338"/>
    </row>
    <row r="127" spans="1:15" s="6" customFormat="1" x14ac:dyDescent="0.25">
      <c r="A127" s="381"/>
      <c r="B127" s="381"/>
      <c r="C127" s="338"/>
      <c r="F127" s="376"/>
      <c r="I127" s="338"/>
      <c r="J127" s="338"/>
      <c r="K127" s="338"/>
      <c r="L127" s="338"/>
      <c r="M127" s="338"/>
      <c r="N127" s="338"/>
      <c r="O127" s="338"/>
    </row>
    <row r="128" spans="1:15" s="6" customFormat="1" x14ac:dyDescent="0.25">
      <c r="A128" s="381"/>
      <c r="B128" s="381"/>
      <c r="C128" s="338"/>
      <c r="F128" s="376"/>
      <c r="I128" s="338"/>
      <c r="J128" s="338"/>
      <c r="K128" s="338"/>
      <c r="L128" s="338"/>
      <c r="M128" s="338"/>
      <c r="N128" s="338"/>
      <c r="O128" s="338"/>
    </row>
    <row r="129" spans="1:15" s="6" customFormat="1" x14ac:dyDescent="0.25">
      <c r="A129" s="381"/>
      <c r="B129" s="381"/>
      <c r="C129" s="338"/>
      <c r="F129" s="376"/>
      <c r="I129" s="338"/>
      <c r="J129" s="338"/>
      <c r="K129" s="338"/>
      <c r="L129" s="338"/>
      <c r="M129" s="338"/>
      <c r="N129" s="338"/>
      <c r="O129" s="338"/>
    </row>
    <row r="130" spans="1:15" s="6" customFormat="1" x14ac:dyDescent="0.25">
      <c r="A130" s="381"/>
      <c r="B130" s="381"/>
      <c r="C130" s="338"/>
      <c r="F130" s="376"/>
      <c r="I130" s="338"/>
      <c r="J130" s="338"/>
      <c r="K130" s="338"/>
      <c r="L130" s="338"/>
      <c r="M130" s="338"/>
      <c r="N130" s="338"/>
      <c r="O130" s="338"/>
    </row>
    <row r="131" spans="1:15" s="6" customFormat="1" x14ac:dyDescent="0.25">
      <c r="A131" s="381"/>
      <c r="B131" s="381"/>
      <c r="C131" s="338"/>
      <c r="F131" s="376"/>
      <c r="I131" s="338"/>
      <c r="J131" s="338"/>
      <c r="K131" s="338"/>
      <c r="L131" s="338"/>
      <c r="M131" s="338"/>
      <c r="N131" s="338"/>
      <c r="O131" s="338"/>
    </row>
    <row r="132" spans="1:15" s="6" customFormat="1" x14ac:dyDescent="0.25">
      <c r="A132" s="381"/>
      <c r="B132" s="381"/>
      <c r="C132" s="338"/>
      <c r="F132" s="376"/>
      <c r="I132" s="338"/>
      <c r="J132" s="338"/>
      <c r="K132" s="338"/>
      <c r="L132" s="338"/>
      <c r="M132" s="338"/>
      <c r="N132" s="338"/>
      <c r="O132" s="338"/>
    </row>
    <row r="133" spans="1:15" s="6" customFormat="1" x14ac:dyDescent="0.25">
      <c r="A133" s="381"/>
      <c r="B133" s="381"/>
      <c r="C133" s="338"/>
      <c r="F133" s="376"/>
      <c r="I133" s="338"/>
      <c r="J133" s="338"/>
      <c r="K133" s="338"/>
      <c r="L133" s="338"/>
      <c r="M133" s="338"/>
      <c r="N133" s="338"/>
      <c r="O133" s="338"/>
    </row>
    <row r="134" spans="1:15" s="6" customFormat="1" x14ac:dyDescent="0.25">
      <c r="A134" s="381"/>
      <c r="B134" s="381"/>
      <c r="C134" s="338"/>
      <c r="F134" s="376"/>
      <c r="I134" s="338"/>
      <c r="J134" s="338"/>
      <c r="K134" s="338"/>
      <c r="L134" s="338"/>
      <c r="M134" s="338"/>
      <c r="N134" s="338"/>
      <c r="O134" s="338"/>
    </row>
    <row r="135" spans="1:15" s="6" customFormat="1" x14ac:dyDescent="0.25">
      <c r="A135" s="381"/>
      <c r="B135" s="381"/>
      <c r="C135" s="338"/>
      <c r="F135" s="376"/>
      <c r="I135" s="338"/>
      <c r="J135" s="338"/>
      <c r="K135" s="338"/>
      <c r="L135" s="338"/>
      <c r="M135" s="338"/>
      <c r="N135" s="338"/>
      <c r="O135" s="338"/>
    </row>
    <row r="136" spans="1:15" s="6" customFormat="1" x14ac:dyDescent="0.25">
      <c r="A136" s="381"/>
      <c r="B136" s="381"/>
      <c r="C136" s="338"/>
      <c r="F136" s="376"/>
      <c r="I136" s="338"/>
      <c r="J136" s="338"/>
      <c r="K136" s="338"/>
      <c r="L136" s="338"/>
      <c r="M136" s="338"/>
      <c r="N136" s="338"/>
      <c r="O136" s="338"/>
    </row>
    <row r="137" spans="1:15" s="6" customFormat="1" x14ac:dyDescent="0.25">
      <c r="A137" s="381"/>
      <c r="B137" s="381"/>
      <c r="C137" s="338"/>
      <c r="F137" s="376"/>
      <c r="I137" s="338"/>
      <c r="J137" s="338"/>
      <c r="K137" s="338"/>
      <c r="L137" s="338"/>
      <c r="M137" s="338"/>
      <c r="N137" s="338"/>
      <c r="O137" s="338"/>
    </row>
    <row r="138" spans="1:15" s="6" customFormat="1" x14ac:dyDescent="0.25">
      <c r="A138" s="381"/>
      <c r="B138" s="381"/>
      <c r="C138" s="338"/>
      <c r="F138" s="376"/>
      <c r="I138" s="338"/>
      <c r="J138" s="338"/>
      <c r="K138" s="338"/>
      <c r="L138" s="338"/>
      <c r="M138" s="338"/>
      <c r="N138" s="338"/>
      <c r="O138" s="338"/>
    </row>
    <row r="139" spans="1:15" s="6" customFormat="1" x14ac:dyDescent="0.25">
      <c r="A139" s="381"/>
      <c r="B139" s="381"/>
      <c r="C139" s="338"/>
      <c r="F139" s="376"/>
      <c r="I139" s="338"/>
      <c r="J139" s="338"/>
      <c r="K139" s="338"/>
      <c r="L139" s="338"/>
      <c r="M139" s="338"/>
      <c r="N139" s="338"/>
      <c r="O139" s="338"/>
    </row>
    <row r="140" spans="1:15" s="6" customFormat="1" x14ac:dyDescent="0.25">
      <c r="A140" s="381"/>
      <c r="B140" s="381"/>
      <c r="C140" s="338"/>
      <c r="F140" s="376"/>
      <c r="I140" s="338"/>
      <c r="J140" s="338"/>
      <c r="K140" s="338"/>
      <c r="L140" s="338"/>
      <c r="M140" s="338"/>
      <c r="N140" s="338"/>
      <c r="O140" s="338"/>
    </row>
    <row r="141" spans="1:15" s="6" customFormat="1" x14ac:dyDescent="0.25">
      <c r="A141" s="381"/>
      <c r="B141" s="381"/>
      <c r="C141" s="338"/>
      <c r="F141" s="376"/>
      <c r="I141" s="338"/>
      <c r="J141" s="338"/>
      <c r="K141" s="338"/>
      <c r="L141" s="338"/>
      <c r="M141" s="338"/>
      <c r="N141" s="338"/>
      <c r="O141" s="338"/>
    </row>
    <row r="142" spans="1:15" s="6" customFormat="1" x14ac:dyDescent="0.25">
      <c r="A142" s="381"/>
      <c r="B142" s="381"/>
      <c r="C142" s="338"/>
      <c r="F142" s="376"/>
      <c r="I142" s="338"/>
      <c r="J142" s="338"/>
      <c r="K142" s="338"/>
      <c r="L142" s="338"/>
      <c r="M142" s="338"/>
      <c r="N142" s="338"/>
      <c r="O142" s="338"/>
    </row>
    <row r="143" spans="1:15" s="6" customFormat="1" x14ac:dyDescent="0.25">
      <c r="A143" s="381"/>
      <c r="B143" s="381"/>
      <c r="C143" s="338"/>
      <c r="F143" s="376"/>
      <c r="I143" s="338"/>
      <c r="J143" s="338"/>
      <c r="K143" s="338"/>
      <c r="L143" s="338"/>
      <c r="M143" s="338"/>
      <c r="N143" s="338"/>
      <c r="O143" s="338"/>
    </row>
    <row r="144" spans="1:15" s="6" customFormat="1" x14ac:dyDescent="0.25">
      <c r="A144" s="381"/>
      <c r="B144" s="381"/>
      <c r="C144" s="338"/>
      <c r="F144" s="376"/>
      <c r="I144" s="338"/>
      <c r="J144" s="338"/>
      <c r="K144" s="338"/>
      <c r="L144" s="338"/>
      <c r="M144" s="338"/>
      <c r="N144" s="338"/>
      <c r="O144" s="338"/>
    </row>
    <row r="145" spans="1:15" s="6" customFormat="1" x14ac:dyDescent="0.25">
      <c r="A145" s="381"/>
      <c r="B145" s="381"/>
      <c r="C145" s="338"/>
      <c r="F145" s="376"/>
      <c r="I145" s="338"/>
      <c r="J145" s="338"/>
      <c r="K145" s="338"/>
      <c r="L145" s="338"/>
      <c r="M145" s="338"/>
      <c r="N145" s="338"/>
      <c r="O145" s="338"/>
    </row>
    <row r="146" spans="1:15" s="6" customFormat="1" x14ac:dyDescent="0.25">
      <c r="A146" s="381"/>
      <c r="B146" s="381"/>
      <c r="C146" s="338"/>
      <c r="F146" s="376"/>
      <c r="I146" s="338"/>
      <c r="J146" s="338"/>
      <c r="K146" s="338"/>
      <c r="L146" s="338"/>
      <c r="M146" s="338"/>
      <c r="N146" s="338"/>
      <c r="O146" s="338"/>
    </row>
    <row r="147" spans="1:15" s="6" customFormat="1" x14ac:dyDescent="0.25">
      <c r="A147" s="381"/>
      <c r="B147" s="381"/>
      <c r="C147" s="338"/>
      <c r="F147" s="376"/>
      <c r="I147" s="338"/>
      <c r="J147" s="338"/>
      <c r="K147" s="338"/>
      <c r="L147" s="338"/>
      <c r="M147" s="338"/>
      <c r="N147" s="338"/>
      <c r="O147" s="338"/>
    </row>
    <row r="148" spans="1:15" s="6" customFormat="1" x14ac:dyDescent="0.25">
      <c r="A148" s="381"/>
      <c r="B148" s="381"/>
      <c r="C148" s="338"/>
      <c r="F148" s="376"/>
      <c r="I148" s="338"/>
      <c r="J148" s="338"/>
      <c r="K148" s="338"/>
      <c r="L148" s="338"/>
      <c r="M148" s="338"/>
      <c r="N148" s="338"/>
      <c r="O148" s="338"/>
    </row>
    <row r="149" spans="1:15" s="6" customFormat="1" x14ac:dyDescent="0.25">
      <c r="A149" s="381"/>
      <c r="B149" s="381"/>
      <c r="C149" s="338"/>
      <c r="F149" s="376"/>
      <c r="I149" s="338"/>
      <c r="J149" s="338"/>
      <c r="K149" s="338"/>
      <c r="L149" s="338"/>
      <c r="M149" s="338"/>
      <c r="N149" s="338"/>
      <c r="O149" s="338"/>
    </row>
    <row r="150" spans="1:15" s="6" customFormat="1" x14ac:dyDescent="0.25">
      <c r="A150" s="381"/>
      <c r="B150" s="381"/>
      <c r="C150" s="338"/>
      <c r="F150" s="376"/>
      <c r="I150" s="338"/>
      <c r="J150" s="338"/>
      <c r="K150" s="338"/>
      <c r="L150" s="338"/>
      <c r="M150" s="338"/>
      <c r="N150" s="338"/>
      <c r="O150" s="338"/>
    </row>
    <row r="151" spans="1:15" s="6" customFormat="1" x14ac:dyDescent="0.25">
      <c r="A151" s="381"/>
      <c r="B151" s="381"/>
      <c r="C151" s="338"/>
      <c r="F151" s="376"/>
      <c r="I151" s="338"/>
      <c r="J151" s="338"/>
      <c r="K151" s="338"/>
      <c r="L151" s="338"/>
      <c r="M151" s="338"/>
      <c r="N151" s="338"/>
      <c r="O151" s="338"/>
    </row>
    <row r="152" spans="1:15" s="6" customFormat="1" x14ac:dyDescent="0.25">
      <c r="A152" s="381"/>
      <c r="B152" s="381"/>
      <c r="C152" s="338"/>
      <c r="F152" s="376"/>
      <c r="I152" s="338"/>
      <c r="J152" s="338"/>
      <c r="K152" s="338"/>
      <c r="L152" s="338"/>
      <c r="M152" s="338"/>
      <c r="N152" s="338"/>
      <c r="O152" s="338"/>
    </row>
    <row r="153" spans="1:15" s="6" customFormat="1" x14ac:dyDescent="0.25">
      <c r="A153" s="381"/>
      <c r="B153" s="381"/>
      <c r="C153" s="338"/>
      <c r="F153" s="376"/>
      <c r="I153" s="338"/>
      <c r="J153" s="338"/>
      <c r="K153" s="338"/>
      <c r="L153" s="338"/>
      <c r="M153" s="338"/>
      <c r="N153" s="338"/>
      <c r="O153" s="338"/>
    </row>
    <row r="154" spans="1:15" s="6" customFormat="1" x14ac:dyDescent="0.25">
      <c r="A154" s="381"/>
      <c r="B154" s="381"/>
      <c r="C154" s="338"/>
      <c r="F154" s="376"/>
      <c r="I154" s="338"/>
      <c r="J154" s="338"/>
      <c r="K154" s="338"/>
      <c r="L154" s="338"/>
      <c r="M154" s="338"/>
      <c r="N154" s="338"/>
      <c r="O154" s="338"/>
    </row>
    <row r="155" spans="1:15" s="6" customFormat="1" x14ac:dyDescent="0.25">
      <c r="A155" s="381"/>
      <c r="B155" s="381"/>
      <c r="C155" s="338"/>
      <c r="F155" s="376"/>
      <c r="I155" s="338"/>
      <c r="J155" s="338"/>
      <c r="K155" s="338"/>
      <c r="L155" s="338"/>
      <c r="M155" s="338"/>
      <c r="N155" s="338"/>
      <c r="O155" s="338"/>
    </row>
    <row r="156" spans="1:15" s="6" customFormat="1" x14ac:dyDescent="0.25">
      <c r="A156" s="381"/>
      <c r="B156" s="381"/>
      <c r="C156" s="338"/>
      <c r="F156" s="376"/>
      <c r="I156" s="338"/>
      <c r="J156" s="338"/>
      <c r="K156" s="338"/>
      <c r="L156" s="338"/>
      <c r="M156" s="338"/>
      <c r="N156" s="338"/>
      <c r="O156" s="338"/>
    </row>
    <row r="157" spans="1:15" s="6" customFormat="1" x14ac:dyDescent="0.25">
      <c r="A157" s="381"/>
      <c r="B157" s="381"/>
      <c r="C157" s="338"/>
      <c r="F157" s="376"/>
      <c r="I157" s="338"/>
      <c r="J157" s="338"/>
      <c r="K157" s="338"/>
      <c r="L157" s="338"/>
      <c r="M157" s="338"/>
      <c r="N157" s="338"/>
      <c r="O157" s="338"/>
    </row>
    <row r="158" spans="1:15" s="6" customFormat="1" x14ac:dyDescent="0.25">
      <c r="A158" s="381"/>
      <c r="B158" s="381"/>
      <c r="C158" s="338"/>
      <c r="F158" s="376"/>
      <c r="I158" s="338"/>
      <c r="J158" s="338"/>
      <c r="K158" s="338"/>
      <c r="L158" s="338"/>
      <c r="M158" s="338"/>
      <c r="N158" s="338"/>
      <c r="O158" s="338"/>
    </row>
    <row r="159" spans="1:15" s="6" customFormat="1" x14ac:dyDescent="0.25">
      <c r="A159" s="381"/>
      <c r="B159" s="381"/>
      <c r="C159" s="338"/>
      <c r="F159" s="376"/>
      <c r="I159" s="338"/>
      <c r="J159" s="338"/>
      <c r="K159" s="338"/>
      <c r="L159" s="338"/>
      <c r="M159" s="338"/>
      <c r="N159" s="338"/>
      <c r="O159" s="338"/>
    </row>
    <row r="160" spans="1:15" s="6" customFormat="1" x14ac:dyDescent="0.25">
      <c r="A160" s="381"/>
      <c r="B160" s="381"/>
      <c r="C160" s="338"/>
      <c r="F160" s="376"/>
      <c r="I160" s="338"/>
      <c r="J160" s="338"/>
      <c r="K160" s="338"/>
      <c r="L160" s="338"/>
      <c r="M160" s="338"/>
      <c r="N160" s="338"/>
      <c r="O160" s="338"/>
    </row>
    <row r="161" spans="1:15" s="6" customFormat="1" x14ac:dyDescent="0.25">
      <c r="A161" s="381"/>
      <c r="B161" s="381"/>
      <c r="C161" s="338"/>
      <c r="F161" s="376"/>
      <c r="I161" s="338"/>
      <c r="J161" s="338"/>
      <c r="K161" s="338"/>
      <c r="L161" s="338"/>
      <c r="M161" s="338"/>
      <c r="N161" s="338"/>
      <c r="O161" s="338"/>
    </row>
    <row r="162" spans="1:15" s="6" customFormat="1" x14ac:dyDescent="0.25">
      <c r="A162" s="381"/>
      <c r="B162" s="381"/>
      <c r="C162" s="338"/>
      <c r="F162" s="376"/>
      <c r="I162" s="338"/>
      <c r="J162" s="338"/>
      <c r="K162" s="338"/>
      <c r="L162" s="338"/>
      <c r="M162" s="338"/>
      <c r="N162" s="338"/>
      <c r="O162" s="338"/>
    </row>
    <row r="163" spans="1:15" s="6" customFormat="1" x14ac:dyDescent="0.25">
      <c r="A163" s="381"/>
      <c r="B163" s="381"/>
      <c r="C163" s="338"/>
      <c r="F163" s="376"/>
      <c r="I163" s="338"/>
      <c r="J163" s="338"/>
      <c r="K163" s="338"/>
      <c r="L163" s="338"/>
      <c r="M163" s="338"/>
      <c r="N163" s="338"/>
      <c r="O163" s="338"/>
    </row>
    <row r="164" spans="1:15" s="6" customFormat="1" x14ac:dyDescent="0.25">
      <c r="A164" s="381"/>
      <c r="B164" s="381"/>
      <c r="C164" s="338"/>
      <c r="F164" s="376"/>
      <c r="I164" s="338"/>
      <c r="J164" s="338"/>
      <c r="K164" s="338"/>
      <c r="L164" s="338"/>
      <c r="M164" s="338"/>
      <c r="N164" s="338"/>
      <c r="O164" s="338"/>
    </row>
    <row r="165" spans="1:15" s="6" customFormat="1" x14ac:dyDescent="0.25">
      <c r="A165" s="381"/>
      <c r="B165" s="381"/>
      <c r="C165" s="338"/>
      <c r="F165" s="376"/>
      <c r="I165" s="338"/>
      <c r="J165" s="338"/>
      <c r="K165" s="338"/>
      <c r="L165" s="338"/>
      <c r="M165" s="338"/>
      <c r="N165" s="338"/>
      <c r="O165" s="338"/>
    </row>
    <row r="166" spans="1:15" s="6" customFormat="1" x14ac:dyDescent="0.25">
      <c r="A166" s="381"/>
      <c r="B166" s="381"/>
      <c r="C166" s="338"/>
      <c r="F166" s="376"/>
      <c r="I166" s="338"/>
      <c r="J166" s="338"/>
      <c r="K166" s="338"/>
      <c r="L166" s="338"/>
      <c r="M166" s="338"/>
      <c r="N166" s="338"/>
      <c r="O166" s="338"/>
    </row>
    <row r="167" spans="1:15" s="6" customFormat="1" x14ac:dyDescent="0.25">
      <c r="A167" s="381"/>
      <c r="B167" s="381"/>
      <c r="C167" s="338"/>
      <c r="F167" s="376"/>
      <c r="I167" s="338"/>
      <c r="J167" s="338"/>
      <c r="K167" s="338"/>
      <c r="L167" s="338"/>
      <c r="M167" s="338"/>
      <c r="N167" s="338"/>
      <c r="O167" s="338"/>
    </row>
    <row r="168" spans="1:15" s="6" customFormat="1" x14ac:dyDescent="0.25">
      <c r="A168" s="381"/>
      <c r="B168" s="381"/>
      <c r="C168" s="338"/>
      <c r="F168" s="376"/>
      <c r="I168" s="338"/>
      <c r="J168" s="338"/>
      <c r="K168" s="338"/>
      <c r="L168" s="338"/>
      <c r="M168" s="338"/>
      <c r="N168" s="338"/>
      <c r="O168" s="338"/>
    </row>
    <row r="169" spans="1:15" s="6" customFormat="1" x14ac:dyDescent="0.25">
      <c r="A169" s="381"/>
      <c r="B169" s="381"/>
      <c r="C169" s="338"/>
      <c r="F169" s="376"/>
      <c r="I169" s="338"/>
      <c r="J169" s="338"/>
      <c r="K169" s="338"/>
      <c r="L169" s="338"/>
      <c r="M169" s="338"/>
      <c r="N169" s="338"/>
      <c r="O169" s="338"/>
    </row>
    <row r="170" spans="1:15" s="6" customFormat="1" x14ac:dyDescent="0.25">
      <c r="A170" s="381"/>
      <c r="B170" s="381"/>
      <c r="C170" s="338"/>
      <c r="F170" s="376"/>
      <c r="I170" s="338"/>
      <c r="J170" s="338"/>
      <c r="K170" s="338"/>
      <c r="L170" s="338"/>
      <c r="M170" s="338"/>
      <c r="N170" s="338"/>
      <c r="O170" s="338"/>
    </row>
    <row r="171" spans="1:15" s="6" customFormat="1" x14ac:dyDescent="0.25">
      <c r="A171" s="381"/>
      <c r="B171" s="381"/>
      <c r="C171" s="338"/>
      <c r="F171" s="376"/>
      <c r="I171" s="338"/>
      <c r="J171" s="338"/>
      <c r="K171" s="338"/>
      <c r="L171" s="338"/>
      <c r="M171" s="338"/>
      <c r="N171" s="338"/>
      <c r="O171" s="338"/>
    </row>
    <row r="172" spans="1:15" s="6" customFormat="1" x14ac:dyDescent="0.25">
      <c r="A172" s="381"/>
      <c r="B172" s="381"/>
      <c r="C172" s="338"/>
      <c r="F172" s="376"/>
      <c r="I172" s="338"/>
      <c r="J172" s="338"/>
      <c r="K172" s="338"/>
      <c r="L172" s="338"/>
      <c r="M172" s="338"/>
      <c r="N172" s="338"/>
      <c r="O172" s="338"/>
    </row>
    <row r="173" spans="1:15" s="6" customFormat="1" x14ac:dyDescent="0.25">
      <c r="A173" s="381"/>
      <c r="B173" s="381"/>
      <c r="C173" s="338"/>
      <c r="F173" s="376"/>
      <c r="I173" s="338"/>
      <c r="J173" s="338"/>
      <c r="K173" s="338"/>
      <c r="L173" s="338"/>
      <c r="M173" s="338"/>
      <c r="N173" s="338"/>
      <c r="O173" s="338"/>
    </row>
    <row r="174" spans="1:15" s="6" customFormat="1" x14ac:dyDescent="0.25">
      <c r="A174" s="381"/>
      <c r="B174" s="381"/>
      <c r="C174" s="338"/>
      <c r="F174" s="376"/>
      <c r="I174" s="338"/>
      <c r="J174" s="338"/>
      <c r="K174" s="338"/>
      <c r="L174" s="338"/>
      <c r="M174" s="338"/>
      <c r="N174" s="338"/>
      <c r="O174" s="338"/>
    </row>
    <row r="175" spans="1:15" s="6" customFormat="1" x14ac:dyDescent="0.25">
      <c r="A175" s="381"/>
      <c r="B175" s="381"/>
      <c r="C175" s="338"/>
      <c r="F175" s="376"/>
      <c r="I175" s="338"/>
      <c r="J175" s="338"/>
      <c r="K175" s="338"/>
      <c r="L175" s="338"/>
      <c r="M175" s="338"/>
      <c r="N175" s="338"/>
      <c r="O175" s="338"/>
    </row>
    <row r="176" spans="1:15" s="6" customFormat="1" x14ac:dyDescent="0.25">
      <c r="A176" s="375"/>
      <c r="B176" s="375"/>
      <c r="C176" s="338"/>
      <c r="F176" s="376"/>
      <c r="I176" s="338"/>
      <c r="J176" s="338"/>
      <c r="K176" s="338"/>
      <c r="L176" s="338"/>
      <c r="M176" s="338"/>
      <c r="N176" s="338"/>
      <c r="O176" s="338"/>
    </row>
    <row r="177" spans="1:15" s="6" customFormat="1" x14ac:dyDescent="0.25">
      <c r="A177" s="375"/>
      <c r="B177" s="375"/>
      <c r="C177" s="338"/>
      <c r="F177" s="376"/>
      <c r="I177" s="338"/>
      <c r="J177" s="338"/>
      <c r="K177" s="338"/>
      <c r="L177" s="338"/>
      <c r="M177" s="338"/>
      <c r="N177" s="338"/>
      <c r="O177" s="338"/>
    </row>
    <row r="178" spans="1:15" s="6" customFormat="1" x14ac:dyDescent="0.25">
      <c r="A178" s="375"/>
      <c r="B178" s="375"/>
      <c r="C178" s="338"/>
      <c r="F178" s="376"/>
      <c r="I178" s="338"/>
      <c r="J178" s="338"/>
      <c r="K178" s="338"/>
      <c r="L178" s="338"/>
      <c r="M178" s="338"/>
      <c r="N178" s="338"/>
      <c r="O178" s="338"/>
    </row>
    <row r="179" spans="1:15" s="6" customFormat="1" x14ac:dyDescent="0.25">
      <c r="A179" s="375"/>
      <c r="B179" s="375"/>
      <c r="C179" s="338"/>
      <c r="F179" s="376"/>
      <c r="I179" s="338"/>
      <c r="J179" s="338"/>
      <c r="K179" s="338"/>
      <c r="L179" s="338"/>
      <c r="M179" s="338"/>
      <c r="N179" s="338"/>
      <c r="O179" s="338"/>
    </row>
    <row r="180" spans="1:15" s="6" customFormat="1" x14ac:dyDescent="0.25">
      <c r="A180" s="375"/>
      <c r="B180" s="375"/>
      <c r="C180" s="338"/>
      <c r="F180" s="376"/>
      <c r="I180" s="338"/>
      <c r="J180" s="338"/>
      <c r="K180" s="338"/>
      <c r="L180" s="338"/>
      <c r="M180" s="338"/>
      <c r="N180" s="338"/>
      <c r="O180" s="338"/>
    </row>
    <row r="181" spans="1:15" s="6" customFormat="1" x14ac:dyDescent="0.25">
      <c r="A181" s="375"/>
      <c r="B181" s="375"/>
      <c r="C181" s="338"/>
      <c r="F181" s="376"/>
      <c r="I181" s="338"/>
      <c r="J181" s="338"/>
      <c r="K181" s="338"/>
      <c r="L181" s="338"/>
      <c r="M181" s="338"/>
      <c r="N181" s="338"/>
      <c r="O181" s="338"/>
    </row>
    <row r="182" spans="1:15" s="6" customFormat="1" x14ac:dyDescent="0.25">
      <c r="A182" s="375"/>
      <c r="B182" s="375"/>
      <c r="C182" s="338"/>
      <c r="F182" s="376"/>
      <c r="I182" s="338"/>
      <c r="J182" s="338"/>
      <c r="K182" s="338"/>
      <c r="L182" s="338"/>
      <c r="M182" s="338"/>
      <c r="N182" s="338"/>
      <c r="O182" s="338"/>
    </row>
    <row r="183" spans="1:15" s="6" customFormat="1" x14ac:dyDescent="0.25">
      <c r="A183" s="375"/>
      <c r="B183" s="375"/>
      <c r="C183" s="338"/>
      <c r="F183" s="376"/>
      <c r="I183" s="338"/>
      <c r="J183" s="338"/>
      <c r="K183" s="338"/>
      <c r="L183" s="338"/>
      <c r="M183" s="338"/>
      <c r="N183" s="338"/>
      <c r="O183" s="338"/>
    </row>
    <row r="184" spans="1:15" s="6" customFormat="1" x14ac:dyDescent="0.25">
      <c r="A184" s="375"/>
      <c r="B184" s="375"/>
      <c r="C184" s="338"/>
      <c r="F184" s="376"/>
      <c r="I184" s="338"/>
      <c r="J184" s="338"/>
      <c r="K184" s="338"/>
      <c r="L184" s="338"/>
      <c r="M184" s="338"/>
      <c r="N184" s="338"/>
      <c r="O184" s="338"/>
    </row>
    <row r="185" spans="1:15" s="6" customFormat="1" x14ac:dyDescent="0.25">
      <c r="A185" s="375"/>
      <c r="B185" s="375"/>
      <c r="C185" s="338"/>
      <c r="F185" s="376"/>
      <c r="I185" s="338"/>
      <c r="J185" s="338"/>
      <c r="K185" s="338"/>
      <c r="L185" s="338"/>
      <c r="M185" s="338"/>
      <c r="N185" s="338"/>
      <c r="O185" s="338"/>
    </row>
    <row r="186" spans="1:15" s="6" customFormat="1" x14ac:dyDescent="0.25">
      <c r="A186" s="375"/>
      <c r="B186" s="375"/>
      <c r="C186" s="338"/>
      <c r="F186" s="376"/>
      <c r="I186" s="338"/>
      <c r="J186" s="338"/>
      <c r="K186" s="338"/>
      <c r="L186" s="338"/>
      <c r="M186" s="338"/>
      <c r="N186" s="338"/>
      <c r="O186" s="338"/>
    </row>
    <row r="187" spans="1:15" s="6" customFormat="1" x14ac:dyDescent="0.25">
      <c r="A187" s="375"/>
      <c r="B187" s="375"/>
      <c r="C187" s="338"/>
      <c r="F187" s="376"/>
      <c r="I187" s="338"/>
      <c r="J187" s="338"/>
      <c r="K187" s="338"/>
      <c r="L187" s="338"/>
      <c r="M187" s="338"/>
      <c r="N187" s="338"/>
      <c r="O187" s="338"/>
    </row>
    <row r="188" spans="1:15" s="6" customFormat="1" x14ac:dyDescent="0.25">
      <c r="A188" s="375"/>
      <c r="B188" s="375"/>
      <c r="C188" s="338"/>
      <c r="F188" s="376"/>
      <c r="I188" s="338"/>
      <c r="J188" s="338"/>
      <c r="K188" s="338"/>
      <c r="L188" s="338"/>
      <c r="M188" s="338"/>
      <c r="N188" s="338"/>
      <c r="O188" s="338"/>
    </row>
    <row r="189" spans="1:15" s="6" customFormat="1" x14ac:dyDescent="0.25">
      <c r="A189" s="375"/>
      <c r="B189" s="375"/>
      <c r="C189" s="338"/>
      <c r="F189" s="376"/>
      <c r="I189" s="338"/>
      <c r="J189" s="338"/>
      <c r="K189" s="338"/>
      <c r="L189" s="338"/>
      <c r="M189" s="338"/>
      <c r="N189" s="338"/>
      <c r="O189" s="338"/>
    </row>
    <row r="190" spans="1:15" s="6" customFormat="1" x14ac:dyDescent="0.25">
      <c r="A190" s="375"/>
      <c r="B190" s="375"/>
      <c r="C190" s="338"/>
      <c r="F190" s="376"/>
      <c r="I190" s="338"/>
      <c r="J190" s="338"/>
      <c r="K190" s="338"/>
      <c r="L190" s="338"/>
      <c r="M190" s="338"/>
      <c r="N190" s="338"/>
      <c r="O190" s="338"/>
    </row>
    <row r="191" spans="1:15" s="6" customFormat="1" x14ac:dyDescent="0.25">
      <c r="A191" s="375"/>
      <c r="B191" s="375"/>
      <c r="C191" s="338"/>
      <c r="F191" s="376"/>
      <c r="I191" s="338"/>
      <c r="J191" s="338"/>
      <c r="K191" s="338"/>
      <c r="L191" s="338"/>
      <c r="M191" s="338"/>
      <c r="N191" s="338"/>
      <c r="O191" s="338"/>
    </row>
    <row r="192" spans="1:15" s="6" customFormat="1" x14ac:dyDescent="0.25">
      <c r="A192" s="375"/>
      <c r="B192" s="375"/>
      <c r="C192" s="338"/>
      <c r="F192" s="376"/>
      <c r="I192" s="338"/>
      <c r="J192" s="338"/>
      <c r="K192" s="338"/>
      <c r="L192" s="338"/>
      <c r="M192" s="338"/>
      <c r="N192" s="338"/>
      <c r="O192" s="338"/>
    </row>
    <row r="193" spans="1:15" s="6" customFormat="1" x14ac:dyDescent="0.25">
      <c r="A193" s="375"/>
      <c r="B193" s="375"/>
      <c r="C193" s="338"/>
      <c r="F193" s="376"/>
      <c r="I193" s="338"/>
      <c r="J193" s="338"/>
      <c r="K193" s="338"/>
      <c r="L193" s="338"/>
      <c r="M193" s="338"/>
      <c r="N193" s="338"/>
      <c r="O193" s="338"/>
    </row>
    <row r="194" spans="1:15" s="6" customFormat="1" x14ac:dyDescent="0.25">
      <c r="A194" s="375"/>
      <c r="B194" s="375"/>
      <c r="C194" s="338"/>
      <c r="F194" s="376"/>
      <c r="I194" s="338"/>
      <c r="J194" s="338"/>
      <c r="K194" s="338"/>
      <c r="L194" s="338"/>
      <c r="M194" s="338"/>
      <c r="N194" s="338"/>
      <c r="O194" s="338"/>
    </row>
    <row r="195" spans="1:15" s="6" customFormat="1" x14ac:dyDescent="0.25">
      <c r="A195" s="375"/>
      <c r="B195" s="375"/>
      <c r="C195" s="338"/>
      <c r="F195" s="376"/>
      <c r="I195" s="338"/>
      <c r="J195" s="338"/>
      <c r="K195" s="338"/>
      <c r="L195" s="338"/>
      <c r="M195" s="338"/>
      <c r="N195" s="338"/>
      <c r="O195" s="338"/>
    </row>
    <row r="196" spans="1:15" s="6" customFormat="1" x14ac:dyDescent="0.25">
      <c r="A196" s="375"/>
      <c r="B196" s="375"/>
      <c r="C196" s="338"/>
      <c r="F196" s="376"/>
      <c r="I196" s="338"/>
      <c r="J196" s="338"/>
      <c r="K196" s="338"/>
      <c r="L196" s="338"/>
      <c r="M196" s="338"/>
      <c r="N196" s="338"/>
      <c r="O196" s="338"/>
    </row>
    <row r="197" spans="1:15" s="6" customFormat="1" x14ac:dyDescent="0.25">
      <c r="A197" s="375"/>
      <c r="B197" s="375"/>
      <c r="C197" s="338"/>
      <c r="F197" s="376"/>
      <c r="I197" s="338"/>
      <c r="J197" s="338"/>
      <c r="K197" s="338"/>
      <c r="L197" s="338"/>
      <c r="M197" s="338"/>
      <c r="N197" s="338"/>
      <c r="O197" s="338"/>
    </row>
    <row r="198" spans="1:15" s="6" customFormat="1" x14ac:dyDescent="0.25">
      <c r="A198" s="375"/>
      <c r="B198" s="375"/>
      <c r="C198" s="338"/>
      <c r="F198" s="376"/>
      <c r="I198" s="338"/>
      <c r="J198" s="338"/>
      <c r="K198" s="338"/>
      <c r="L198" s="338"/>
      <c r="M198" s="338"/>
      <c r="N198" s="338"/>
      <c r="O198" s="338"/>
    </row>
    <row r="199" spans="1:15" s="6" customFormat="1" x14ac:dyDescent="0.25">
      <c r="A199" s="375"/>
      <c r="B199" s="375"/>
      <c r="C199" s="338"/>
      <c r="F199" s="376"/>
      <c r="I199" s="338"/>
      <c r="J199" s="338"/>
      <c r="K199" s="338"/>
      <c r="L199" s="338"/>
      <c r="M199" s="338"/>
      <c r="N199" s="338"/>
      <c r="O199" s="338"/>
    </row>
    <row r="200" spans="1:15" s="6" customFormat="1" x14ac:dyDescent="0.25">
      <c r="A200" s="375"/>
      <c r="B200" s="375"/>
      <c r="C200" s="338"/>
      <c r="F200" s="376"/>
      <c r="I200" s="338"/>
      <c r="J200" s="338"/>
      <c r="K200" s="338"/>
      <c r="L200" s="338"/>
      <c r="M200" s="338"/>
      <c r="N200" s="338"/>
      <c r="O200" s="338"/>
    </row>
    <row r="201" spans="1:15" s="50" customFormat="1" hidden="1" x14ac:dyDescent="0.25">
      <c r="A201" s="48" t="s">
        <v>30</v>
      </c>
      <c r="B201" s="48" t="str">
        <f>IF(E7="ВЗРОСЛЫЕ","МУЖЧИНЫ",IF(E7="ДО 19 ЛЕТ","ЮНИОРЫ","ЮНОШИ"))</f>
        <v>МУЖЧИНЫ</v>
      </c>
      <c r="C201" s="49" t="s">
        <v>31</v>
      </c>
      <c r="D201" s="49"/>
      <c r="E201" s="49" t="s">
        <v>32</v>
      </c>
      <c r="F201" s="50" t="s">
        <v>33</v>
      </c>
      <c r="G201" s="51"/>
      <c r="H201" s="51"/>
      <c r="I201" s="51"/>
    </row>
    <row r="202" spans="1:15" s="50" customFormat="1" hidden="1" x14ac:dyDescent="0.25">
      <c r="A202" s="48" t="s">
        <v>34</v>
      </c>
      <c r="B202" s="48" t="str">
        <f>IF(E7="ВЗРОСЛЫЕ","ЖЕНЩИНЫ",IF(E7="ДО 19 ЛЕТ","ЮНИОРКИ","ДЕВУШКИ"))</f>
        <v>ЖЕНЩИНЫ</v>
      </c>
      <c r="C202" s="49" t="s">
        <v>35</v>
      </c>
      <c r="D202" s="49"/>
      <c r="E202" s="49" t="s">
        <v>36</v>
      </c>
      <c r="F202" s="50" t="s">
        <v>37</v>
      </c>
      <c r="G202" s="51"/>
      <c r="H202" s="51"/>
      <c r="I202" s="51"/>
    </row>
    <row r="203" spans="1:15" s="50" customFormat="1" hidden="1" x14ac:dyDescent="0.25">
      <c r="A203" s="48" t="s">
        <v>38</v>
      </c>
      <c r="B203" s="48" t="str">
        <f>IF(E7="ВЗРОСЛЫЕ","МУЖЧИНЫ И ЖЕНЩИНЫ",IF(E7="ДО 19 ЛЕТ","ЮНИОРЫ И ЮНИОРКИ","ЮНОШИ И ДЕВУШКИ"))</f>
        <v>МУЖЧИНЫ И ЖЕНЩИНЫ</v>
      </c>
      <c r="C203" s="49" t="s">
        <v>39</v>
      </c>
      <c r="D203" s="49"/>
      <c r="E203" s="49" t="s">
        <v>40</v>
      </c>
      <c r="F203" s="50" t="s">
        <v>41</v>
      </c>
      <c r="G203" s="51"/>
      <c r="H203" s="51"/>
      <c r="I203" s="51"/>
    </row>
    <row r="204" spans="1:15" s="50" customFormat="1" hidden="1" x14ac:dyDescent="0.25">
      <c r="A204" s="48" t="s">
        <v>42</v>
      </c>
      <c r="B204" s="48"/>
      <c r="C204" s="49" t="s">
        <v>43</v>
      </c>
      <c r="D204" s="49"/>
      <c r="E204" s="49" t="s">
        <v>44</v>
      </c>
      <c r="G204" s="51"/>
      <c r="H204" s="51"/>
      <c r="I204" s="51"/>
    </row>
    <row r="205" spans="1:15" s="50" customFormat="1" hidden="1" x14ac:dyDescent="0.25">
      <c r="A205" s="48" t="s">
        <v>45</v>
      </c>
      <c r="B205" s="48"/>
      <c r="C205" s="49" t="s">
        <v>46</v>
      </c>
      <c r="D205" s="49"/>
      <c r="E205" s="49" t="s">
        <v>47</v>
      </c>
      <c r="G205" s="51"/>
      <c r="H205" s="51"/>
      <c r="I205" s="51"/>
    </row>
    <row r="206" spans="1:15" s="50" customFormat="1" hidden="1" x14ac:dyDescent="0.25">
      <c r="A206" s="48" t="s">
        <v>48</v>
      </c>
      <c r="B206" s="48"/>
      <c r="C206" s="49" t="s">
        <v>49</v>
      </c>
      <c r="D206" s="49"/>
      <c r="E206" s="49"/>
      <c r="G206" s="51"/>
      <c r="H206" s="51"/>
      <c r="I206" s="51"/>
    </row>
    <row r="207" spans="1:15" s="6" customFormat="1" x14ac:dyDescent="0.25">
      <c r="A207" s="375"/>
      <c r="B207" s="375"/>
      <c r="C207" s="338"/>
      <c r="F207" s="376"/>
      <c r="I207" s="338"/>
      <c r="J207" s="338"/>
      <c r="K207" s="338"/>
      <c r="L207" s="338"/>
      <c r="M207" s="338"/>
      <c r="N207" s="338"/>
      <c r="O207" s="338"/>
    </row>
    <row r="208" spans="1:15" s="6" customFormat="1" x14ac:dyDescent="0.25">
      <c r="A208" s="375"/>
      <c r="B208" s="375"/>
      <c r="C208" s="338"/>
      <c r="F208" s="376"/>
      <c r="I208" s="338"/>
      <c r="J208" s="338"/>
      <c r="K208" s="338"/>
      <c r="L208" s="338"/>
      <c r="M208" s="338"/>
      <c r="N208" s="338"/>
      <c r="O208" s="338"/>
    </row>
    <row r="209" spans="1:15" s="6" customFormat="1" x14ac:dyDescent="0.25">
      <c r="A209" s="375"/>
      <c r="B209" s="375"/>
      <c r="C209" s="338"/>
      <c r="F209" s="376"/>
      <c r="I209" s="338"/>
      <c r="J209" s="338"/>
      <c r="K209" s="338"/>
      <c r="L209" s="338"/>
      <c r="M209" s="338"/>
      <c r="N209" s="338"/>
      <c r="O209" s="338"/>
    </row>
    <row r="210" spans="1:15" s="6" customFormat="1" x14ac:dyDescent="0.25">
      <c r="A210" s="375"/>
      <c r="B210" s="375"/>
      <c r="C210" s="338"/>
      <c r="F210" s="376"/>
      <c r="I210" s="338"/>
      <c r="J210" s="338"/>
      <c r="K210" s="338"/>
      <c r="L210" s="338"/>
      <c r="M210" s="338"/>
      <c r="N210" s="338"/>
      <c r="O210" s="338"/>
    </row>
    <row r="211" spans="1:15" s="6" customFormat="1" x14ac:dyDescent="0.25">
      <c r="A211" s="375"/>
      <c r="B211" s="375"/>
      <c r="C211" s="338"/>
      <c r="F211" s="376"/>
      <c r="I211" s="338"/>
      <c r="J211" s="338"/>
      <c r="K211" s="338"/>
      <c r="L211" s="338"/>
      <c r="M211" s="338"/>
      <c r="N211" s="338"/>
      <c r="O211" s="338"/>
    </row>
    <row r="212" spans="1:15" s="6" customFormat="1" x14ac:dyDescent="0.25">
      <c r="A212" s="375"/>
      <c r="B212" s="375"/>
      <c r="C212" s="338"/>
      <c r="F212" s="376"/>
      <c r="I212" s="338"/>
      <c r="J212" s="338"/>
      <c r="K212" s="338"/>
      <c r="L212" s="338"/>
      <c r="M212" s="338"/>
      <c r="N212" s="338"/>
      <c r="O212" s="338"/>
    </row>
    <row r="213" spans="1:15" s="6" customFormat="1" x14ac:dyDescent="0.25">
      <c r="A213" s="375"/>
      <c r="B213" s="375"/>
      <c r="C213" s="338"/>
      <c r="F213" s="376"/>
      <c r="I213" s="338"/>
      <c r="J213" s="338"/>
      <c r="K213" s="338"/>
      <c r="L213" s="338"/>
      <c r="M213" s="338"/>
      <c r="N213" s="338"/>
      <c r="O213" s="338"/>
    </row>
    <row r="214" spans="1:15" s="6" customFormat="1" x14ac:dyDescent="0.25">
      <c r="A214" s="375"/>
      <c r="B214" s="375"/>
      <c r="C214" s="338"/>
      <c r="F214" s="376"/>
      <c r="I214" s="338"/>
      <c r="J214" s="338"/>
      <c r="K214" s="338"/>
      <c r="L214" s="338"/>
      <c r="M214" s="338"/>
      <c r="N214" s="338"/>
      <c r="O214" s="338"/>
    </row>
    <row r="215" spans="1:15" s="6" customFormat="1" x14ac:dyDescent="0.25">
      <c r="A215" s="375"/>
      <c r="B215" s="375"/>
      <c r="C215" s="338"/>
      <c r="F215" s="376"/>
      <c r="I215" s="338"/>
      <c r="J215" s="338"/>
      <c r="K215" s="338"/>
      <c r="L215" s="338"/>
      <c r="M215" s="338"/>
      <c r="N215" s="338"/>
      <c r="O215" s="338"/>
    </row>
    <row r="216" spans="1:15" s="6" customFormat="1" x14ac:dyDescent="0.25">
      <c r="A216" s="375"/>
      <c r="B216" s="375"/>
      <c r="C216" s="338"/>
      <c r="F216" s="376"/>
      <c r="I216" s="338"/>
      <c r="J216" s="338"/>
      <c r="K216" s="338"/>
      <c r="L216" s="338"/>
      <c r="M216" s="338"/>
      <c r="N216" s="338"/>
      <c r="O216" s="338"/>
    </row>
    <row r="217" spans="1:15" s="6" customFormat="1" x14ac:dyDescent="0.25">
      <c r="A217" s="375"/>
      <c r="B217" s="375"/>
      <c r="C217" s="338"/>
      <c r="F217" s="376"/>
      <c r="I217" s="338"/>
      <c r="J217" s="338"/>
      <c r="K217" s="338"/>
      <c r="L217" s="338"/>
      <c r="M217" s="338"/>
      <c r="N217" s="338"/>
      <c r="O217" s="338"/>
    </row>
    <row r="218" spans="1:15" s="6" customFormat="1" x14ac:dyDescent="0.25">
      <c r="A218" s="375"/>
      <c r="B218" s="375"/>
      <c r="C218" s="338"/>
      <c r="F218" s="376"/>
      <c r="I218" s="338"/>
      <c r="J218" s="338"/>
      <c r="K218" s="338"/>
      <c r="L218" s="338"/>
      <c r="M218" s="338"/>
      <c r="N218" s="338"/>
      <c r="O218" s="338"/>
    </row>
    <row r="219" spans="1:15" s="6" customFormat="1" x14ac:dyDescent="0.25">
      <c r="A219" s="375"/>
      <c r="B219" s="375"/>
      <c r="C219" s="338"/>
      <c r="F219" s="376"/>
      <c r="I219" s="338"/>
      <c r="J219" s="338"/>
      <c r="K219" s="338"/>
      <c r="L219" s="338"/>
      <c r="M219" s="338"/>
      <c r="N219" s="338"/>
      <c r="O219" s="338"/>
    </row>
    <row r="220" spans="1:15" s="6" customFormat="1" x14ac:dyDescent="0.25">
      <c r="A220" s="375"/>
      <c r="B220" s="375"/>
      <c r="C220" s="338"/>
      <c r="F220" s="376"/>
      <c r="I220" s="338"/>
      <c r="J220" s="338"/>
      <c r="K220" s="338"/>
      <c r="L220" s="338"/>
      <c r="M220" s="338"/>
      <c r="N220" s="338"/>
      <c r="O220" s="338"/>
    </row>
    <row r="221" spans="1:15" s="6" customFormat="1" x14ac:dyDescent="0.25">
      <c r="A221" s="375"/>
      <c r="B221" s="375"/>
      <c r="C221" s="338"/>
      <c r="F221" s="376"/>
      <c r="I221" s="338"/>
      <c r="J221" s="338"/>
      <c r="K221" s="338"/>
      <c r="L221" s="338"/>
      <c r="M221" s="338"/>
      <c r="N221" s="338"/>
      <c r="O221" s="338"/>
    </row>
    <row r="222" spans="1:15" s="6" customFormat="1" x14ac:dyDescent="0.25">
      <c r="A222" s="375"/>
      <c r="B222" s="375"/>
      <c r="C222" s="338"/>
      <c r="F222" s="376"/>
      <c r="I222" s="338"/>
      <c r="J222" s="338"/>
      <c r="K222" s="338"/>
      <c r="L222" s="338"/>
      <c r="M222" s="338"/>
      <c r="N222" s="338"/>
      <c r="O222" s="338"/>
    </row>
    <row r="223" spans="1:15" s="6" customFormat="1" x14ac:dyDescent="0.25">
      <c r="A223" s="375"/>
      <c r="B223" s="375"/>
      <c r="C223" s="338"/>
      <c r="F223" s="376"/>
      <c r="I223" s="338"/>
      <c r="J223" s="338"/>
      <c r="K223" s="338"/>
      <c r="L223" s="338"/>
      <c r="M223" s="338"/>
      <c r="N223" s="338"/>
      <c r="O223" s="338"/>
    </row>
    <row r="224" spans="1:15" s="6" customFormat="1" x14ac:dyDescent="0.25">
      <c r="A224" s="375"/>
      <c r="B224" s="375"/>
      <c r="C224" s="338"/>
      <c r="F224" s="376"/>
      <c r="I224" s="338"/>
      <c r="J224" s="338"/>
      <c r="K224" s="338"/>
      <c r="L224" s="338"/>
      <c r="M224" s="338"/>
      <c r="N224" s="338"/>
      <c r="O224" s="338"/>
    </row>
    <row r="225" spans="1:15" s="6" customFormat="1" x14ac:dyDescent="0.25">
      <c r="A225" s="375"/>
      <c r="B225" s="375"/>
      <c r="C225" s="338"/>
      <c r="F225" s="376"/>
      <c r="I225" s="338"/>
      <c r="J225" s="338"/>
      <c r="K225" s="338"/>
      <c r="L225" s="338"/>
      <c r="M225" s="338"/>
      <c r="N225" s="338"/>
      <c r="O225" s="338"/>
    </row>
    <row r="226" spans="1:15" s="6" customFormat="1" x14ac:dyDescent="0.25">
      <c r="A226" s="375"/>
      <c r="B226" s="375"/>
      <c r="C226" s="338"/>
      <c r="F226" s="376"/>
      <c r="I226" s="338"/>
      <c r="J226" s="338"/>
      <c r="K226" s="338"/>
      <c r="L226" s="338"/>
      <c r="M226" s="338"/>
      <c r="N226" s="338"/>
      <c r="O226" s="338"/>
    </row>
    <row r="227" spans="1:15" s="6" customFormat="1" x14ac:dyDescent="0.25">
      <c r="A227" s="375"/>
      <c r="B227" s="375"/>
      <c r="C227" s="338"/>
      <c r="F227" s="376"/>
      <c r="I227" s="338"/>
      <c r="J227" s="338"/>
      <c r="K227" s="338"/>
      <c r="L227" s="338"/>
      <c r="M227" s="338"/>
      <c r="N227" s="338"/>
      <c r="O227" s="338"/>
    </row>
    <row r="228" spans="1:15" s="6" customFormat="1" x14ac:dyDescent="0.25">
      <c r="A228" s="375"/>
      <c r="B228" s="375"/>
      <c r="C228" s="338"/>
      <c r="F228" s="376"/>
      <c r="I228" s="338"/>
      <c r="J228" s="338"/>
      <c r="K228" s="338"/>
      <c r="L228" s="338"/>
      <c r="M228" s="338"/>
      <c r="N228" s="338"/>
      <c r="O228" s="338"/>
    </row>
    <row r="229" spans="1:15" s="6" customFormat="1" x14ac:dyDescent="0.25">
      <c r="A229" s="375"/>
      <c r="B229" s="375"/>
      <c r="C229" s="338"/>
      <c r="F229" s="376"/>
      <c r="I229" s="338"/>
      <c r="J229" s="338"/>
      <c r="K229" s="338"/>
      <c r="L229" s="338"/>
      <c r="M229" s="338"/>
      <c r="N229" s="338"/>
      <c r="O229" s="338"/>
    </row>
    <row r="230" spans="1:15" s="6" customFormat="1" x14ac:dyDescent="0.25">
      <c r="A230" s="375"/>
      <c r="B230" s="375"/>
      <c r="C230" s="338"/>
      <c r="F230" s="376"/>
      <c r="I230" s="338"/>
      <c r="J230" s="338"/>
      <c r="K230" s="338"/>
      <c r="L230" s="338"/>
      <c r="M230" s="338"/>
      <c r="N230" s="338"/>
      <c r="O230" s="338"/>
    </row>
    <row r="231" spans="1:15" s="6" customFormat="1" x14ac:dyDescent="0.25">
      <c r="A231" s="375"/>
      <c r="B231" s="375"/>
      <c r="C231" s="338"/>
      <c r="F231" s="376"/>
      <c r="I231" s="338"/>
      <c r="J231" s="338"/>
      <c r="K231" s="338"/>
      <c r="L231" s="338"/>
      <c r="M231" s="338"/>
      <c r="N231" s="338"/>
      <c r="O231" s="338"/>
    </row>
    <row r="232" spans="1:15" s="6" customFormat="1" x14ac:dyDescent="0.25">
      <c r="A232" s="375"/>
      <c r="B232" s="375"/>
      <c r="C232" s="338"/>
      <c r="F232" s="376"/>
      <c r="I232" s="338"/>
      <c r="J232" s="338"/>
      <c r="K232" s="338"/>
      <c r="L232" s="338"/>
      <c r="M232" s="338"/>
      <c r="N232" s="338"/>
      <c r="O232" s="338"/>
    </row>
    <row r="233" spans="1:15" s="6" customFormat="1" x14ac:dyDescent="0.25">
      <c r="A233" s="375"/>
      <c r="B233" s="375"/>
      <c r="C233" s="338"/>
      <c r="F233" s="376"/>
      <c r="I233" s="338"/>
      <c r="J233" s="338"/>
      <c r="K233" s="338"/>
      <c r="L233" s="338"/>
      <c r="M233" s="338"/>
      <c r="N233" s="338"/>
      <c r="O233" s="338"/>
    </row>
    <row r="234" spans="1:15" s="6" customFormat="1" x14ac:dyDescent="0.25">
      <c r="A234" s="375"/>
      <c r="B234" s="375"/>
      <c r="C234" s="338"/>
      <c r="F234" s="376"/>
      <c r="I234" s="338"/>
      <c r="J234" s="338"/>
      <c r="K234" s="338"/>
      <c r="L234" s="338"/>
      <c r="M234" s="338"/>
      <c r="N234" s="338"/>
      <c r="O234" s="338"/>
    </row>
    <row r="235" spans="1:15" s="6" customFormat="1" x14ac:dyDescent="0.25">
      <c r="A235" s="375"/>
      <c r="B235" s="375"/>
      <c r="C235" s="338"/>
      <c r="F235" s="376"/>
      <c r="I235" s="338"/>
      <c r="J235" s="338"/>
      <c r="K235" s="338"/>
      <c r="L235" s="338"/>
      <c r="M235" s="338"/>
      <c r="N235" s="338"/>
      <c r="O235" s="338"/>
    </row>
    <row r="236" spans="1:15" s="6" customFormat="1" x14ac:dyDescent="0.25">
      <c r="A236" s="375"/>
      <c r="B236" s="375"/>
      <c r="C236" s="338"/>
      <c r="F236" s="376"/>
      <c r="I236" s="338"/>
      <c r="J236" s="338"/>
      <c r="K236" s="338"/>
      <c r="L236" s="338"/>
      <c r="M236" s="338"/>
      <c r="N236" s="338"/>
      <c r="O236" s="338"/>
    </row>
    <row r="237" spans="1:15" s="6" customFormat="1" x14ac:dyDescent="0.25">
      <c r="A237" s="375"/>
      <c r="B237" s="375"/>
      <c r="C237" s="338"/>
      <c r="F237" s="376"/>
      <c r="I237" s="338"/>
      <c r="J237" s="338"/>
      <c r="K237" s="338"/>
      <c r="L237" s="338"/>
      <c r="M237" s="338"/>
      <c r="N237" s="338"/>
      <c r="O237" s="338"/>
    </row>
    <row r="238" spans="1:15" s="6" customFormat="1" x14ac:dyDescent="0.25">
      <c r="A238" s="375"/>
      <c r="B238" s="375"/>
      <c r="C238" s="338"/>
      <c r="F238" s="376"/>
      <c r="I238" s="338"/>
      <c r="J238" s="338"/>
      <c r="K238" s="338"/>
      <c r="L238" s="338"/>
      <c r="M238" s="338"/>
      <c r="N238" s="338"/>
      <c r="O238" s="338"/>
    </row>
    <row r="239" spans="1:15" s="6" customFormat="1" x14ac:dyDescent="0.25">
      <c r="A239" s="375"/>
      <c r="B239" s="375"/>
      <c r="C239" s="338"/>
      <c r="F239" s="376"/>
      <c r="I239" s="338"/>
      <c r="J239" s="338"/>
      <c r="K239" s="338"/>
      <c r="L239" s="338"/>
      <c r="M239" s="338"/>
      <c r="N239" s="338"/>
      <c r="O239" s="338"/>
    </row>
    <row r="240" spans="1:15" s="6" customFormat="1" x14ac:dyDescent="0.25">
      <c r="A240" s="375"/>
      <c r="B240" s="375"/>
      <c r="C240" s="338"/>
      <c r="F240" s="376"/>
      <c r="I240" s="338"/>
      <c r="J240" s="338"/>
      <c r="K240" s="338"/>
      <c r="L240" s="338"/>
      <c r="M240" s="338"/>
      <c r="N240" s="338"/>
      <c r="O240" s="338"/>
    </row>
    <row r="241" spans="1:15" s="6" customFormat="1" x14ac:dyDescent="0.25">
      <c r="A241" s="375"/>
      <c r="B241" s="375"/>
      <c r="C241" s="338"/>
      <c r="F241" s="376"/>
      <c r="I241" s="338"/>
      <c r="J241" s="338"/>
      <c r="K241" s="338"/>
      <c r="L241" s="338"/>
      <c r="M241" s="338"/>
      <c r="N241" s="338"/>
      <c r="O241" s="338"/>
    </row>
    <row r="242" spans="1:15" s="6" customFormat="1" x14ac:dyDescent="0.25">
      <c r="A242" s="375"/>
      <c r="B242" s="375"/>
      <c r="C242" s="338"/>
      <c r="F242" s="376"/>
      <c r="I242" s="338"/>
      <c r="J242" s="338"/>
      <c r="K242" s="338"/>
      <c r="L242" s="338"/>
      <c r="M242" s="338"/>
      <c r="N242" s="338"/>
      <c r="O242" s="338"/>
    </row>
    <row r="243" spans="1:15" s="6" customFormat="1" x14ac:dyDescent="0.25">
      <c r="A243" s="375"/>
      <c r="B243" s="375"/>
      <c r="C243" s="338"/>
      <c r="F243" s="376"/>
      <c r="I243" s="338"/>
      <c r="J243" s="338"/>
      <c r="K243" s="338"/>
      <c r="L243" s="338"/>
      <c r="M243" s="338"/>
      <c r="N243" s="338"/>
      <c r="O243" s="338"/>
    </row>
    <row r="244" spans="1:15" s="6" customFormat="1" x14ac:dyDescent="0.25">
      <c r="A244" s="375"/>
      <c r="B244" s="375"/>
      <c r="C244" s="338"/>
      <c r="F244" s="376"/>
      <c r="I244" s="338"/>
      <c r="J244" s="338"/>
      <c r="K244" s="338"/>
      <c r="L244" s="338"/>
      <c r="M244" s="338"/>
      <c r="N244" s="338"/>
      <c r="O244" s="338"/>
    </row>
    <row r="245" spans="1:15" s="6" customFormat="1" x14ac:dyDescent="0.25">
      <c r="A245" s="375"/>
      <c r="B245" s="375"/>
      <c r="C245" s="338"/>
      <c r="F245" s="376"/>
      <c r="I245" s="338"/>
      <c r="J245" s="338"/>
      <c r="K245" s="338"/>
      <c r="L245" s="338"/>
      <c r="M245" s="338"/>
      <c r="N245" s="338"/>
      <c r="O245" s="338"/>
    </row>
    <row r="246" spans="1:15" s="6" customFormat="1" x14ac:dyDescent="0.25">
      <c r="A246" s="375"/>
      <c r="B246" s="375"/>
      <c r="C246" s="338"/>
      <c r="F246" s="376"/>
      <c r="I246" s="338"/>
      <c r="J246" s="338"/>
      <c r="K246" s="338"/>
      <c r="L246" s="338"/>
      <c r="M246" s="338"/>
      <c r="N246" s="338"/>
      <c r="O246" s="338"/>
    </row>
    <row r="247" spans="1:15" s="6" customFormat="1" x14ac:dyDescent="0.25">
      <c r="A247" s="375"/>
      <c r="B247" s="375"/>
      <c r="C247" s="338"/>
      <c r="F247" s="376"/>
      <c r="I247" s="338"/>
      <c r="J247" s="338"/>
      <c r="K247" s="338"/>
      <c r="L247" s="338"/>
      <c r="M247" s="338"/>
      <c r="N247" s="338"/>
      <c r="O247" s="338"/>
    </row>
    <row r="248" spans="1:15" s="6" customFormat="1" x14ac:dyDescent="0.25">
      <c r="A248" s="375"/>
      <c r="B248" s="375"/>
      <c r="C248" s="338"/>
      <c r="F248" s="376"/>
      <c r="I248" s="338"/>
      <c r="J248" s="338"/>
      <c r="K248" s="338"/>
      <c r="L248" s="338"/>
      <c r="M248" s="338"/>
      <c r="N248" s="338"/>
      <c r="O248" s="338"/>
    </row>
    <row r="249" spans="1:15" s="6" customFormat="1" x14ac:dyDescent="0.25">
      <c r="A249" s="375"/>
      <c r="B249" s="375"/>
      <c r="C249" s="338"/>
      <c r="F249" s="376"/>
      <c r="I249" s="338"/>
      <c r="J249" s="338"/>
      <c r="K249" s="338"/>
      <c r="L249" s="338"/>
      <c r="M249" s="338"/>
      <c r="N249" s="338"/>
      <c r="O249" s="338"/>
    </row>
    <row r="250" spans="1:15" s="6" customFormat="1" x14ac:dyDescent="0.25">
      <c r="A250" s="375"/>
      <c r="B250" s="375"/>
      <c r="C250" s="338"/>
      <c r="F250" s="376"/>
      <c r="I250" s="338"/>
      <c r="J250" s="338"/>
      <c r="K250" s="338"/>
      <c r="L250" s="338"/>
      <c r="M250" s="338"/>
      <c r="N250" s="338"/>
      <c r="O250" s="338"/>
    </row>
    <row r="251" spans="1:15" s="6" customFormat="1" x14ac:dyDescent="0.25">
      <c r="A251" s="375"/>
      <c r="B251" s="375"/>
      <c r="C251" s="338"/>
      <c r="F251" s="376"/>
      <c r="I251" s="338"/>
      <c r="J251" s="338"/>
      <c r="K251" s="338"/>
      <c r="L251" s="338"/>
      <c r="M251" s="338"/>
      <c r="N251" s="338"/>
      <c r="O251" s="338"/>
    </row>
    <row r="252" spans="1:15" s="6" customFormat="1" x14ac:dyDescent="0.25">
      <c r="A252" s="375"/>
      <c r="B252" s="375"/>
      <c r="C252" s="338"/>
      <c r="F252" s="376"/>
      <c r="I252" s="338"/>
      <c r="J252" s="338"/>
      <c r="K252" s="338"/>
      <c r="L252" s="338"/>
      <c r="M252" s="338"/>
      <c r="N252" s="338"/>
      <c r="O252" s="338"/>
    </row>
    <row r="253" spans="1:15" s="6" customFormat="1" x14ac:dyDescent="0.25">
      <c r="A253" s="375"/>
      <c r="B253" s="375"/>
      <c r="C253" s="338"/>
      <c r="F253" s="376"/>
      <c r="I253" s="338"/>
      <c r="J253" s="338"/>
      <c r="K253" s="338"/>
      <c r="L253" s="338"/>
      <c r="M253" s="338"/>
      <c r="N253" s="338"/>
      <c r="O253" s="338"/>
    </row>
    <row r="254" spans="1:15" s="6" customFormat="1" x14ac:dyDescent="0.25">
      <c r="A254" s="375"/>
      <c r="B254" s="375"/>
      <c r="C254" s="338"/>
      <c r="F254" s="376"/>
      <c r="I254" s="338"/>
      <c r="J254" s="338"/>
      <c r="K254" s="338"/>
      <c r="L254" s="338"/>
      <c r="M254" s="338"/>
      <c r="N254" s="338"/>
      <c r="O254" s="338"/>
    </row>
    <row r="255" spans="1:15" s="6" customFormat="1" x14ac:dyDescent="0.25">
      <c r="A255" s="375"/>
      <c r="B255" s="375"/>
      <c r="C255" s="338"/>
      <c r="F255" s="376"/>
      <c r="I255" s="338"/>
      <c r="J255" s="338"/>
      <c r="K255" s="338"/>
      <c r="L255" s="338"/>
      <c r="M255" s="338"/>
      <c r="N255" s="338"/>
      <c r="O255" s="338"/>
    </row>
    <row r="256" spans="1:15" s="6" customFormat="1" x14ac:dyDescent="0.25">
      <c r="A256" s="375"/>
      <c r="B256" s="375"/>
      <c r="C256" s="338"/>
      <c r="F256" s="376"/>
      <c r="I256" s="338"/>
      <c r="J256" s="338"/>
      <c r="K256" s="338"/>
      <c r="L256" s="338"/>
      <c r="M256" s="338"/>
      <c r="N256" s="338"/>
      <c r="O256" s="338"/>
    </row>
    <row r="257" spans="1:15" s="6" customFormat="1" x14ac:dyDescent="0.25">
      <c r="A257" s="375"/>
      <c r="B257" s="375"/>
      <c r="C257" s="338"/>
      <c r="F257" s="376"/>
      <c r="I257" s="338"/>
      <c r="J257" s="338"/>
      <c r="K257" s="338"/>
      <c r="L257" s="338"/>
      <c r="M257" s="338"/>
      <c r="N257" s="338"/>
      <c r="O257" s="338"/>
    </row>
    <row r="258" spans="1:15" s="6" customFormat="1" x14ac:dyDescent="0.25">
      <c r="A258" s="375"/>
      <c r="B258" s="375"/>
      <c r="C258" s="338"/>
      <c r="F258" s="376"/>
      <c r="I258" s="338"/>
      <c r="J258" s="338"/>
      <c r="K258" s="338"/>
      <c r="L258" s="338"/>
      <c r="M258" s="338"/>
      <c r="N258" s="338"/>
      <c r="O258" s="338"/>
    </row>
    <row r="259" spans="1:15" s="6" customFormat="1" x14ac:dyDescent="0.25">
      <c r="A259" s="375"/>
      <c r="B259" s="375"/>
      <c r="C259" s="338"/>
      <c r="F259" s="376"/>
      <c r="I259" s="338"/>
      <c r="J259" s="338"/>
      <c r="K259" s="338"/>
      <c r="L259" s="338"/>
      <c r="M259" s="338"/>
      <c r="N259" s="338"/>
      <c r="O259" s="338"/>
    </row>
    <row r="260" spans="1:15" s="6" customFormat="1" x14ac:dyDescent="0.25">
      <c r="A260" s="375"/>
      <c r="B260" s="375"/>
      <c r="C260" s="338"/>
      <c r="F260" s="376"/>
      <c r="I260" s="338"/>
      <c r="J260" s="338"/>
      <c r="K260" s="338"/>
      <c r="L260" s="338"/>
      <c r="M260" s="338"/>
      <c r="N260" s="338"/>
      <c r="O260" s="338"/>
    </row>
    <row r="261" spans="1:15" s="6" customFormat="1" x14ac:dyDescent="0.25">
      <c r="A261" s="375"/>
      <c r="B261" s="375"/>
      <c r="C261" s="338"/>
      <c r="F261" s="376"/>
      <c r="I261" s="338"/>
      <c r="J261" s="338"/>
      <c r="K261" s="338"/>
      <c r="L261" s="338"/>
      <c r="M261" s="338"/>
      <c r="N261" s="338"/>
      <c r="O261" s="338"/>
    </row>
    <row r="262" spans="1:15" s="6" customFormat="1" x14ac:dyDescent="0.25">
      <c r="A262" s="375"/>
      <c r="B262" s="375"/>
      <c r="C262" s="338"/>
      <c r="F262" s="376"/>
      <c r="I262" s="338"/>
      <c r="J262" s="338"/>
      <c r="K262" s="338"/>
      <c r="L262" s="338"/>
      <c r="M262" s="338"/>
      <c r="N262" s="338"/>
      <c r="O262" s="338"/>
    </row>
    <row r="263" spans="1:15" s="6" customFormat="1" x14ac:dyDescent="0.25">
      <c r="A263" s="375"/>
      <c r="B263" s="375"/>
      <c r="C263" s="338"/>
      <c r="F263" s="376"/>
      <c r="I263" s="338"/>
      <c r="J263" s="338"/>
      <c r="K263" s="338"/>
      <c r="L263" s="338"/>
      <c r="M263" s="338"/>
      <c r="N263" s="338"/>
      <c r="O263" s="338"/>
    </row>
    <row r="264" spans="1:15" s="6" customFormat="1" x14ac:dyDescent="0.25">
      <c r="A264" s="375"/>
      <c r="B264" s="375"/>
      <c r="C264" s="338"/>
      <c r="F264" s="376"/>
      <c r="I264" s="338"/>
      <c r="J264" s="338"/>
      <c r="K264" s="338"/>
      <c r="L264" s="338"/>
      <c r="M264" s="338"/>
      <c r="N264" s="338"/>
      <c r="O264" s="338"/>
    </row>
    <row r="265" spans="1:15" s="6" customFormat="1" x14ac:dyDescent="0.25">
      <c r="A265" s="375"/>
      <c r="B265" s="375"/>
      <c r="C265" s="338"/>
      <c r="F265" s="376"/>
      <c r="I265" s="338"/>
      <c r="J265" s="338"/>
      <c r="K265" s="338"/>
      <c r="L265" s="338"/>
      <c r="M265" s="338"/>
      <c r="N265" s="338"/>
      <c r="O265" s="338"/>
    </row>
    <row r="266" spans="1:15" s="6" customFormat="1" x14ac:dyDescent="0.25">
      <c r="A266" s="375"/>
      <c r="B266" s="375"/>
      <c r="C266" s="338"/>
      <c r="F266" s="376"/>
      <c r="I266" s="338"/>
      <c r="J266" s="338"/>
      <c r="K266" s="338"/>
      <c r="L266" s="338"/>
      <c r="M266" s="338"/>
      <c r="N266" s="338"/>
      <c r="O266" s="338"/>
    </row>
    <row r="267" spans="1:15" s="6" customFormat="1" x14ac:dyDescent="0.25">
      <c r="A267" s="375"/>
      <c r="B267" s="375"/>
      <c r="C267" s="338"/>
      <c r="F267" s="376"/>
      <c r="I267" s="338"/>
      <c r="J267" s="338"/>
      <c r="K267" s="338"/>
      <c r="L267" s="338"/>
      <c r="M267" s="338"/>
      <c r="N267" s="338"/>
      <c r="O267" s="338"/>
    </row>
    <row r="268" spans="1:15" s="6" customFormat="1" x14ac:dyDescent="0.25">
      <c r="A268" s="375"/>
      <c r="B268" s="375"/>
      <c r="C268" s="338"/>
      <c r="F268" s="376"/>
      <c r="I268" s="338"/>
      <c r="J268" s="338"/>
      <c r="K268" s="338"/>
      <c r="L268" s="338"/>
      <c r="M268" s="338"/>
      <c r="N268" s="338"/>
      <c r="O268" s="338"/>
    </row>
    <row r="269" spans="1:15" s="6" customFormat="1" x14ac:dyDescent="0.25">
      <c r="A269" s="375"/>
      <c r="B269" s="375"/>
      <c r="C269" s="338"/>
      <c r="F269" s="376"/>
      <c r="I269" s="338"/>
      <c r="J269" s="338"/>
      <c r="K269" s="338"/>
      <c r="L269" s="338"/>
      <c r="M269" s="338"/>
      <c r="N269" s="338"/>
      <c r="O269" s="338"/>
    </row>
    <row r="270" spans="1:15" s="6" customFormat="1" x14ac:dyDescent="0.25">
      <c r="A270" s="375"/>
      <c r="B270" s="375"/>
      <c r="C270" s="338"/>
      <c r="F270" s="376"/>
      <c r="I270" s="338"/>
      <c r="J270" s="338"/>
      <c r="K270" s="338"/>
      <c r="L270" s="338"/>
      <c r="M270" s="338"/>
      <c r="N270" s="338"/>
      <c r="O270" s="338"/>
    </row>
    <row r="271" spans="1:15" s="6" customFormat="1" x14ac:dyDescent="0.25">
      <c r="A271" s="375"/>
      <c r="B271" s="375"/>
      <c r="C271" s="338"/>
      <c r="F271" s="376"/>
      <c r="I271" s="338"/>
      <c r="J271" s="338"/>
      <c r="K271" s="338"/>
      <c r="L271" s="338"/>
      <c r="M271" s="338"/>
      <c r="N271" s="338"/>
      <c r="O271" s="338"/>
    </row>
    <row r="272" spans="1:15" s="6" customFormat="1" x14ac:dyDescent="0.25">
      <c r="A272" s="375"/>
      <c r="B272" s="375"/>
      <c r="C272" s="338"/>
      <c r="F272" s="376"/>
      <c r="I272" s="338"/>
      <c r="J272" s="338"/>
      <c r="K272" s="338"/>
      <c r="L272" s="338"/>
      <c r="M272" s="338"/>
      <c r="N272" s="338"/>
      <c r="O272" s="338"/>
    </row>
    <row r="273" spans="1:15" s="6" customFormat="1" x14ac:dyDescent="0.25">
      <c r="A273" s="375"/>
      <c r="B273" s="375"/>
      <c r="C273" s="338"/>
      <c r="F273" s="376"/>
      <c r="I273" s="338"/>
      <c r="J273" s="338"/>
      <c r="K273" s="338"/>
      <c r="L273" s="338"/>
      <c r="M273" s="338"/>
      <c r="N273" s="338"/>
      <c r="O273" s="338"/>
    </row>
    <row r="274" spans="1:15" s="6" customFormat="1" x14ac:dyDescent="0.25">
      <c r="A274" s="375"/>
      <c r="B274" s="375"/>
      <c r="C274" s="338"/>
      <c r="F274" s="376"/>
      <c r="I274" s="338"/>
      <c r="J274" s="338"/>
      <c r="K274" s="338"/>
      <c r="L274" s="338"/>
      <c r="M274" s="338"/>
      <c r="N274" s="338"/>
      <c r="O274" s="338"/>
    </row>
    <row r="275" spans="1:15" s="6" customFormat="1" x14ac:dyDescent="0.25">
      <c r="A275" s="375"/>
      <c r="B275" s="375"/>
      <c r="C275" s="338"/>
      <c r="F275" s="376"/>
      <c r="I275" s="338"/>
      <c r="J275" s="338"/>
      <c r="K275" s="338"/>
      <c r="L275" s="338"/>
      <c r="M275" s="338"/>
      <c r="N275" s="338"/>
      <c r="O275" s="338"/>
    </row>
    <row r="276" spans="1:15" s="6" customFormat="1" x14ac:dyDescent="0.25">
      <c r="A276" s="375"/>
      <c r="B276" s="375"/>
      <c r="C276" s="338"/>
      <c r="F276" s="376"/>
      <c r="I276" s="338"/>
      <c r="J276" s="338"/>
      <c r="K276" s="338"/>
      <c r="L276" s="338"/>
      <c r="M276" s="338"/>
      <c r="N276" s="338"/>
      <c r="O276" s="338"/>
    </row>
    <row r="277" spans="1:15" s="6" customFormat="1" x14ac:dyDescent="0.25">
      <c r="A277" s="375"/>
      <c r="B277" s="375"/>
      <c r="C277" s="338"/>
      <c r="F277" s="376"/>
      <c r="I277" s="338"/>
      <c r="J277" s="338"/>
      <c r="K277" s="338"/>
      <c r="L277" s="338"/>
      <c r="M277" s="338"/>
      <c r="N277" s="338"/>
      <c r="O277" s="338"/>
    </row>
    <row r="278" spans="1:15" s="6" customFormat="1" x14ac:dyDescent="0.25">
      <c r="A278" s="375"/>
      <c r="B278" s="375"/>
      <c r="C278" s="338"/>
      <c r="F278" s="376"/>
      <c r="I278" s="338"/>
      <c r="J278" s="338"/>
      <c r="K278" s="338"/>
      <c r="L278" s="338"/>
      <c r="M278" s="338"/>
      <c r="N278" s="338"/>
      <c r="O278" s="338"/>
    </row>
    <row r="279" spans="1:15" s="6" customFormat="1" x14ac:dyDescent="0.25">
      <c r="A279" s="375"/>
      <c r="B279" s="375"/>
      <c r="C279" s="338"/>
      <c r="F279" s="376"/>
      <c r="I279" s="338"/>
      <c r="J279" s="338"/>
      <c r="K279" s="338"/>
      <c r="L279" s="338"/>
      <c r="M279" s="338"/>
      <c r="N279" s="338"/>
      <c r="O279" s="338"/>
    </row>
    <row r="280" spans="1:15" s="6" customFormat="1" x14ac:dyDescent="0.25">
      <c r="A280" s="375"/>
      <c r="B280" s="375"/>
      <c r="C280" s="338"/>
      <c r="F280" s="376"/>
      <c r="I280" s="338"/>
      <c r="J280" s="338"/>
      <c r="K280" s="338"/>
      <c r="L280" s="338"/>
      <c r="M280" s="338"/>
      <c r="N280" s="338"/>
      <c r="O280" s="338"/>
    </row>
    <row r="281" spans="1:15" s="6" customFormat="1" x14ac:dyDescent="0.25">
      <c r="A281" s="375"/>
      <c r="B281" s="375"/>
      <c r="C281" s="338"/>
      <c r="F281" s="376"/>
      <c r="I281" s="338"/>
      <c r="J281" s="338"/>
      <c r="K281" s="338"/>
      <c r="L281" s="338"/>
      <c r="M281" s="338"/>
      <c r="N281" s="338"/>
      <c r="O281" s="338"/>
    </row>
    <row r="282" spans="1:15" s="6" customFormat="1" x14ac:dyDescent="0.25">
      <c r="A282" s="375"/>
      <c r="B282" s="375"/>
      <c r="C282" s="338"/>
      <c r="F282" s="376"/>
      <c r="I282" s="338"/>
      <c r="J282" s="338"/>
      <c r="K282" s="338"/>
      <c r="L282" s="338"/>
      <c r="M282" s="338"/>
      <c r="N282" s="338"/>
      <c r="O282" s="338"/>
    </row>
    <row r="283" spans="1:15" s="6" customFormat="1" x14ac:dyDescent="0.25">
      <c r="A283" s="375"/>
      <c r="B283" s="375"/>
      <c r="C283" s="338"/>
      <c r="F283" s="376"/>
      <c r="I283" s="338"/>
      <c r="J283" s="338"/>
      <c r="K283" s="338"/>
      <c r="L283" s="338"/>
      <c r="M283" s="338"/>
      <c r="N283" s="338"/>
      <c r="O283" s="338"/>
    </row>
    <row r="284" spans="1:15" s="6" customFormat="1" x14ac:dyDescent="0.25">
      <c r="A284" s="375"/>
      <c r="B284" s="375"/>
      <c r="C284" s="338"/>
      <c r="F284" s="376"/>
      <c r="I284" s="338"/>
      <c r="J284" s="338"/>
      <c r="K284" s="338"/>
      <c r="L284" s="338"/>
      <c r="M284" s="338"/>
      <c r="N284" s="338"/>
      <c r="O284" s="338"/>
    </row>
    <row r="285" spans="1:15" s="6" customFormat="1" x14ac:dyDescent="0.25">
      <c r="A285" s="375"/>
      <c r="B285" s="375"/>
      <c r="C285" s="338"/>
      <c r="F285" s="376"/>
      <c r="I285" s="338"/>
      <c r="J285" s="338"/>
      <c r="K285" s="338"/>
      <c r="L285" s="338"/>
      <c r="M285" s="338"/>
      <c r="N285" s="338"/>
      <c r="O285" s="338"/>
    </row>
    <row r="286" spans="1:15" s="6" customFormat="1" x14ac:dyDescent="0.25">
      <c r="A286" s="375"/>
      <c r="B286" s="375"/>
      <c r="C286" s="338"/>
      <c r="F286" s="376"/>
      <c r="I286" s="338"/>
      <c r="J286" s="338"/>
      <c r="K286" s="338"/>
      <c r="L286" s="338"/>
      <c r="M286" s="338"/>
      <c r="N286" s="338"/>
      <c r="O286" s="338"/>
    </row>
    <row r="287" spans="1:15" s="6" customFormat="1" x14ac:dyDescent="0.25">
      <c r="A287" s="375"/>
      <c r="B287" s="375"/>
      <c r="C287" s="338"/>
      <c r="F287" s="376"/>
      <c r="I287" s="338"/>
      <c r="J287" s="338"/>
      <c r="K287" s="338"/>
      <c r="L287" s="338"/>
      <c r="M287" s="338"/>
      <c r="N287" s="338"/>
      <c r="O287" s="338"/>
    </row>
  </sheetData>
  <sheetProtection selectLockedCells="1"/>
  <mergeCells count="140">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A27:A28"/>
    <mergeCell ref="B27:D27"/>
    <mergeCell ref="H27:H28"/>
    <mergeCell ref="B28:D28"/>
    <mergeCell ref="A21:A22"/>
    <mergeCell ref="B21:D21"/>
    <mergeCell ref="H21:H22"/>
    <mergeCell ref="B22:D22"/>
    <mergeCell ref="A23:A24"/>
    <mergeCell ref="A17:A18"/>
    <mergeCell ref="B17:D17"/>
    <mergeCell ref="H17:H18"/>
    <mergeCell ref="B18:D18"/>
    <mergeCell ref="A19:A20"/>
    <mergeCell ref="B19:D19"/>
    <mergeCell ref="H19:H20"/>
    <mergeCell ref="B20:D20"/>
    <mergeCell ref="A15:A16"/>
    <mergeCell ref="B15:D15"/>
    <mergeCell ref="H15:H16"/>
    <mergeCell ref="B16:D16"/>
    <mergeCell ref="A9:C9"/>
    <mergeCell ref="A11:A12"/>
    <mergeCell ref="B11:D12"/>
    <mergeCell ref="E11:E12"/>
    <mergeCell ref="F11:F12"/>
    <mergeCell ref="G11:G12"/>
    <mergeCell ref="A3:H3"/>
    <mergeCell ref="A4:H4"/>
    <mergeCell ref="C5:G5"/>
    <mergeCell ref="C6:G6"/>
    <mergeCell ref="E7:F7"/>
    <mergeCell ref="A8:B8"/>
    <mergeCell ref="A13:A14"/>
    <mergeCell ref="B13:D13"/>
    <mergeCell ref="H13:H14"/>
    <mergeCell ref="B14:D1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41" r:id="rId5" name="Label 1">
              <controlPr defaultSize="0" print="0" autoFill="0" autoLine="0" autoPict="0">
                <anchor moveWithCells="1" sizeWithCells="1">
                  <from>
                    <xdr:col>7</xdr:col>
                    <xdr:colOff>292100</xdr:colOff>
                    <xdr:row>0</xdr:row>
                    <xdr:rowOff>31750</xdr:rowOff>
                  </from>
                  <to>
                    <xdr:col>8</xdr:col>
                    <xdr:colOff>31750</xdr:colOff>
                    <xdr:row>2</xdr:row>
                    <xdr:rowOff>63500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05"/>
  <sheetViews>
    <sheetView showGridLines="0" zoomScale="85" zoomScaleNormal="85" workbookViewId="0">
      <pane ySplit="9" topLeftCell="A10" activePane="bottomLeft" state="frozen"/>
      <selection activeCell="A84" sqref="A84:H84"/>
      <selection pane="bottomLeft" activeCell="M62" sqref="M62"/>
    </sheetView>
  </sheetViews>
  <sheetFormatPr defaultColWidth="9.08984375" defaultRowHeight="12" customHeight="1" x14ac:dyDescent="0.25"/>
  <cols>
    <col min="1" max="1" width="6.453125" style="13" customWidth="1"/>
    <col min="2" max="2" width="11" style="13" customWidth="1"/>
    <col min="3" max="3" width="16.453125" style="13" customWidth="1"/>
    <col min="4" max="4" width="8" style="13" customWidth="1"/>
    <col min="5" max="5" width="8.54296875" style="46" customWidth="1"/>
    <col min="6" max="8" width="9" style="47" customWidth="1"/>
    <col min="9" max="10" width="9" style="13" customWidth="1"/>
    <col min="11" max="11" width="9" style="13" hidden="1" customWidth="1"/>
    <col min="12" max="13" width="11.453125" style="13" customWidth="1"/>
    <col min="14" max="16384" width="9.08984375" style="13"/>
  </cols>
  <sheetData>
    <row r="1" spans="1:13" s="2" customFormat="1" ht="15" customHeight="1" x14ac:dyDescent="0.35">
      <c r="A1" s="1"/>
      <c r="B1" s="1"/>
      <c r="C1" s="1"/>
      <c r="D1" s="1"/>
      <c r="E1" s="1"/>
      <c r="M1" s="3"/>
    </row>
    <row r="2" spans="1:13" s="2" customFormat="1" ht="17.25" customHeight="1" x14ac:dyDescent="0.35">
      <c r="A2" s="426" t="str">
        <f>"ОСНОВНОЙ ТУРНИР "&amp;F200&amp;IF(OR(L6="МУЖЧИНЫ И ЖЕНЩИНЫ",L6="ЮНИОРЫ И ЮНИОРКИ",L6="ЮНОШИ И ДЕВУШКИ"),F202,F201)</f>
        <v>ОСНОВНОЙ ТУРНИР В СПОРТИВНОЙ ДИСЦИПЛИНЕ "ПЛЯЖНЫЙ ТЕННИС - ПАРНЫЙ РАЗРЯД"</v>
      </c>
      <c r="B2" s="426"/>
      <c r="C2" s="426"/>
      <c r="D2" s="426"/>
      <c r="E2" s="426"/>
      <c r="F2" s="426"/>
      <c r="G2" s="426"/>
      <c r="H2" s="426"/>
      <c r="I2" s="426"/>
      <c r="J2" s="426"/>
      <c r="K2" s="426"/>
      <c r="L2" s="426"/>
      <c r="M2" s="426"/>
    </row>
    <row r="3" spans="1:13" s="2" customFormat="1" ht="19.5" customHeight="1" x14ac:dyDescent="0.35">
      <c r="A3" s="1"/>
      <c r="B3" s="1"/>
      <c r="C3" s="428" t="s">
        <v>78</v>
      </c>
      <c r="D3" s="428"/>
      <c r="E3" s="428"/>
      <c r="F3" s="428"/>
      <c r="G3" s="428"/>
      <c r="H3" s="428"/>
      <c r="I3" s="428"/>
      <c r="J3" s="428"/>
      <c r="K3" s="428"/>
      <c r="L3" s="428"/>
      <c r="M3" s="4"/>
    </row>
    <row r="4" spans="1:13" s="2" customFormat="1" ht="12.75" customHeight="1" x14ac:dyDescent="0.35">
      <c r="A4" s="1"/>
      <c r="B4" s="1"/>
      <c r="C4" s="453" t="s">
        <v>4</v>
      </c>
      <c r="D4" s="453"/>
      <c r="E4" s="453"/>
      <c r="F4" s="453"/>
      <c r="G4" s="453"/>
      <c r="H4" s="453"/>
      <c r="I4" s="453"/>
      <c r="J4" s="453"/>
      <c r="K4" s="453"/>
      <c r="L4" s="453"/>
      <c r="M4" s="5"/>
    </row>
    <row r="5" spans="1:13" s="2" customFormat="1" ht="5.15" customHeight="1" x14ac:dyDescent="0.35">
      <c r="A5" s="1"/>
      <c r="B5" s="1"/>
      <c r="C5" s="1"/>
      <c r="D5" s="1"/>
      <c r="E5" s="1"/>
      <c r="F5" s="1"/>
      <c r="G5" s="1"/>
      <c r="H5" s="1"/>
      <c r="I5" s="1"/>
      <c r="J5" s="1"/>
      <c r="K5" s="1"/>
      <c r="L5" s="1"/>
      <c r="M5" s="1"/>
    </row>
    <row r="6" spans="1:13" s="2" customFormat="1" ht="12.5" x14ac:dyDescent="0.25">
      <c r="A6" s="1"/>
      <c r="B6" s="1"/>
      <c r="C6" s="1"/>
      <c r="D6" s="6"/>
      <c r="E6" s="7" t="s">
        <v>5</v>
      </c>
      <c r="F6" s="454" t="s">
        <v>30</v>
      </c>
      <c r="G6" s="454"/>
      <c r="H6" s="454"/>
      <c r="I6" s="454"/>
      <c r="J6" s="454"/>
      <c r="K6" s="8" t="s">
        <v>6</v>
      </c>
      <c r="L6" s="454" t="s">
        <v>75</v>
      </c>
      <c r="M6" s="454"/>
    </row>
    <row r="7" spans="1:13" s="2" customFormat="1" ht="5.15" customHeight="1" x14ac:dyDescent="0.35">
      <c r="A7" s="1"/>
      <c r="B7" s="1"/>
      <c r="C7" s="1"/>
      <c r="D7" s="1"/>
      <c r="E7" s="9"/>
      <c r="F7" s="10"/>
      <c r="G7" s="10"/>
      <c r="H7" s="10"/>
      <c r="I7" s="10"/>
      <c r="J7" s="10"/>
      <c r="K7" s="10"/>
      <c r="L7" s="4"/>
      <c r="M7" s="4"/>
    </row>
    <row r="8" spans="1:13" s="2" customFormat="1" ht="15" customHeight="1" x14ac:dyDescent="0.3">
      <c r="A8" s="11"/>
      <c r="B8" s="8" t="s">
        <v>1</v>
      </c>
      <c r="C8" s="455" t="s">
        <v>72</v>
      </c>
      <c r="D8" s="455"/>
      <c r="E8" s="455"/>
      <c r="F8" s="12"/>
      <c r="G8" s="7" t="s">
        <v>2</v>
      </c>
      <c r="H8" s="455" t="s">
        <v>74</v>
      </c>
      <c r="I8" s="455"/>
      <c r="J8" s="455"/>
      <c r="K8" s="7" t="s">
        <v>0</v>
      </c>
      <c r="L8" s="456" t="s">
        <v>39</v>
      </c>
      <c r="M8" s="456"/>
    </row>
    <row r="9" spans="1:13" s="2" customFormat="1" ht="7.5" customHeight="1" x14ac:dyDescent="0.35">
      <c r="A9" s="1"/>
      <c r="B9" s="1"/>
      <c r="C9" s="1"/>
      <c r="D9" s="1"/>
      <c r="E9" s="9"/>
      <c r="F9" s="10"/>
      <c r="G9" s="10"/>
      <c r="H9" s="10"/>
      <c r="I9" s="10"/>
      <c r="J9" s="10"/>
      <c r="K9" s="10"/>
      <c r="L9" s="4"/>
      <c r="M9" s="4"/>
    </row>
    <row r="10" spans="1:13" s="2" customFormat="1" ht="15" customHeight="1" x14ac:dyDescent="0.35">
      <c r="A10" s="426" t="s">
        <v>7</v>
      </c>
      <c r="B10" s="426"/>
      <c r="C10" s="426"/>
      <c r="D10" s="426"/>
      <c r="E10" s="426"/>
      <c r="F10" s="426"/>
      <c r="G10" s="426"/>
      <c r="H10" s="426"/>
      <c r="I10" s="426"/>
      <c r="J10" s="426"/>
      <c r="K10" s="426"/>
      <c r="L10" s="426"/>
      <c r="M10" s="426"/>
    </row>
    <row r="11" spans="1:13" ht="15" customHeight="1" x14ac:dyDescent="0.4">
      <c r="E11" s="14"/>
      <c r="F11" s="15"/>
      <c r="G11" s="16"/>
      <c r="H11" s="16"/>
      <c r="I11" s="17"/>
      <c r="J11" s="17"/>
      <c r="K11" s="17"/>
      <c r="L11" s="457" t="s">
        <v>8</v>
      </c>
      <c r="M11" s="457"/>
    </row>
    <row r="12" spans="1:13" s="25" customFormat="1" ht="24.75" customHeight="1" x14ac:dyDescent="0.35">
      <c r="A12" s="18" t="s">
        <v>3</v>
      </c>
      <c r="B12" s="19" t="s">
        <v>9</v>
      </c>
      <c r="C12" s="20" t="s">
        <v>10</v>
      </c>
      <c r="D12" s="21"/>
      <c r="E12" s="21" t="s">
        <v>11</v>
      </c>
      <c r="F12" s="458" t="s">
        <v>12</v>
      </c>
      <c r="G12" s="459"/>
      <c r="H12" s="22">
        <v>1</v>
      </c>
      <c r="I12" s="23">
        <v>2</v>
      </c>
      <c r="J12" s="23">
        <v>3</v>
      </c>
      <c r="K12" s="23">
        <v>4</v>
      </c>
      <c r="L12" s="24" t="s">
        <v>13</v>
      </c>
      <c r="M12" s="18" t="s">
        <v>14</v>
      </c>
    </row>
    <row r="13" spans="1:13" s="28" customFormat="1" ht="18.75" customHeight="1" x14ac:dyDescent="0.35">
      <c r="A13" s="460">
        <v>1</v>
      </c>
      <c r="B13" s="483" t="s">
        <v>15</v>
      </c>
      <c r="C13" s="464" t="s">
        <v>161</v>
      </c>
      <c r="D13" s="465"/>
      <c r="E13" s="26" t="s">
        <v>209</v>
      </c>
      <c r="F13" s="466" t="s">
        <v>105</v>
      </c>
      <c r="G13" s="467"/>
      <c r="H13" s="476"/>
      <c r="I13" s="27" t="s">
        <v>15</v>
      </c>
      <c r="J13" s="27" t="s">
        <v>15</v>
      </c>
      <c r="K13" s="27"/>
      <c r="L13" s="470" t="s">
        <v>20</v>
      </c>
      <c r="M13" s="470" t="s">
        <v>15</v>
      </c>
    </row>
    <row r="14" spans="1:13" s="28" customFormat="1" ht="18.75" customHeight="1" x14ac:dyDescent="0.35">
      <c r="A14" s="482"/>
      <c r="B14" s="461"/>
      <c r="C14" s="472" t="s">
        <v>162</v>
      </c>
      <c r="D14" s="473"/>
      <c r="E14" s="29" t="s">
        <v>114</v>
      </c>
      <c r="F14" s="474" t="s">
        <v>105</v>
      </c>
      <c r="G14" s="475"/>
      <c r="H14" s="477"/>
      <c r="I14" s="30" t="s">
        <v>133</v>
      </c>
      <c r="J14" s="30" t="s">
        <v>200</v>
      </c>
      <c r="K14" s="30"/>
      <c r="L14" s="471"/>
      <c r="M14" s="471"/>
    </row>
    <row r="15" spans="1:13" s="28" customFormat="1" ht="18.75" customHeight="1" x14ac:dyDescent="0.35">
      <c r="A15" s="460">
        <v>2</v>
      </c>
      <c r="B15" s="483"/>
      <c r="C15" s="464" t="s">
        <v>163</v>
      </c>
      <c r="D15" s="465"/>
      <c r="E15" s="26" t="s">
        <v>210</v>
      </c>
      <c r="F15" s="466" t="s">
        <v>105</v>
      </c>
      <c r="G15" s="467"/>
      <c r="H15" s="31" t="s">
        <v>134</v>
      </c>
      <c r="I15" s="476"/>
      <c r="J15" s="27" t="s">
        <v>134</v>
      </c>
      <c r="K15" s="27"/>
      <c r="L15" s="470" t="s">
        <v>134</v>
      </c>
      <c r="M15" s="470" t="s">
        <v>82</v>
      </c>
    </row>
    <row r="16" spans="1:13" s="28" customFormat="1" ht="18.75" customHeight="1" x14ac:dyDescent="0.35">
      <c r="A16" s="482"/>
      <c r="B16" s="461"/>
      <c r="C16" s="472" t="s">
        <v>164</v>
      </c>
      <c r="D16" s="473"/>
      <c r="E16" s="29" t="s">
        <v>211</v>
      </c>
      <c r="F16" s="474" t="s">
        <v>105</v>
      </c>
      <c r="G16" s="475"/>
      <c r="H16" s="32" t="s">
        <v>315</v>
      </c>
      <c r="I16" s="477"/>
      <c r="J16" s="30" t="s">
        <v>328</v>
      </c>
      <c r="K16" s="30"/>
      <c r="L16" s="471"/>
      <c r="M16" s="471"/>
    </row>
    <row r="17" spans="1:13" s="28" customFormat="1" ht="18.75" customHeight="1" x14ac:dyDescent="0.35">
      <c r="A17" s="460">
        <v>3</v>
      </c>
      <c r="B17" s="483"/>
      <c r="C17" s="464" t="s">
        <v>165</v>
      </c>
      <c r="D17" s="465"/>
      <c r="E17" s="26" t="s">
        <v>207</v>
      </c>
      <c r="F17" s="466" t="s">
        <v>105</v>
      </c>
      <c r="G17" s="467"/>
      <c r="H17" s="31" t="s">
        <v>134</v>
      </c>
      <c r="I17" s="27" t="s">
        <v>15</v>
      </c>
      <c r="J17" s="476"/>
      <c r="K17" s="27"/>
      <c r="L17" s="470" t="s">
        <v>15</v>
      </c>
      <c r="M17" s="470" t="s">
        <v>20</v>
      </c>
    </row>
    <row r="18" spans="1:13" s="28" customFormat="1" ht="18.75" customHeight="1" x14ac:dyDescent="0.35">
      <c r="A18" s="482"/>
      <c r="B18" s="461"/>
      <c r="C18" s="472" t="s">
        <v>166</v>
      </c>
      <c r="D18" s="473"/>
      <c r="E18" s="29" t="s">
        <v>212</v>
      </c>
      <c r="F18" s="474" t="s">
        <v>105</v>
      </c>
      <c r="G18" s="475"/>
      <c r="H18" s="32" t="s">
        <v>329</v>
      </c>
      <c r="I18" s="30" t="s">
        <v>201</v>
      </c>
      <c r="J18" s="477"/>
      <c r="K18" s="30"/>
      <c r="L18" s="471"/>
      <c r="M18" s="471"/>
    </row>
    <row r="19" spans="1:13" s="28" customFormat="1" ht="18.75" hidden="1" customHeight="1" x14ac:dyDescent="0.35">
      <c r="A19" s="460">
        <v>4</v>
      </c>
      <c r="B19" s="462"/>
      <c r="C19" s="464"/>
      <c r="D19" s="465"/>
      <c r="E19" s="26"/>
      <c r="F19" s="466"/>
      <c r="G19" s="467"/>
      <c r="H19" s="31"/>
      <c r="I19" s="27"/>
      <c r="J19" s="27"/>
      <c r="K19" s="476"/>
      <c r="L19" s="478"/>
      <c r="M19" s="470"/>
    </row>
    <row r="20" spans="1:13" s="33" customFormat="1" ht="18.75" hidden="1" customHeight="1" x14ac:dyDescent="0.35">
      <c r="A20" s="461"/>
      <c r="B20" s="463"/>
      <c r="C20" s="472"/>
      <c r="D20" s="473"/>
      <c r="E20" s="29"/>
      <c r="F20" s="480"/>
      <c r="G20" s="481"/>
      <c r="H20" s="32"/>
      <c r="I20" s="30"/>
      <c r="J20" s="30"/>
      <c r="K20" s="477"/>
      <c r="L20" s="479"/>
      <c r="M20" s="471"/>
    </row>
    <row r="21" spans="1:13" s="2" customFormat="1" ht="5.15" customHeight="1" x14ac:dyDescent="0.35">
      <c r="A21" s="1"/>
      <c r="B21" s="1"/>
      <c r="C21" s="1"/>
      <c r="D21" s="1"/>
      <c r="E21" s="9"/>
      <c r="F21" s="10"/>
      <c r="G21" s="10"/>
      <c r="H21" s="10"/>
      <c r="I21" s="10"/>
      <c r="J21" s="10"/>
      <c r="K21" s="10"/>
      <c r="L21" s="4"/>
      <c r="M21" s="4"/>
    </row>
    <row r="22" spans="1:13" s="33" customFormat="1" ht="8.15" customHeight="1" x14ac:dyDescent="0.35"/>
    <row r="23" spans="1:13" ht="15" customHeight="1" x14ac:dyDescent="0.4">
      <c r="E23" s="14"/>
      <c r="F23" s="15"/>
      <c r="G23" s="16"/>
      <c r="H23" s="16"/>
      <c r="I23" s="17"/>
      <c r="J23" s="17"/>
      <c r="K23" s="17"/>
      <c r="L23" s="457" t="s">
        <v>19</v>
      </c>
      <c r="M23" s="457"/>
    </row>
    <row r="24" spans="1:13" s="25" customFormat="1" ht="24.75" customHeight="1" x14ac:dyDescent="0.35">
      <c r="A24" s="18" t="s">
        <v>3</v>
      </c>
      <c r="B24" s="19" t="s">
        <v>9</v>
      </c>
      <c r="C24" s="20" t="s">
        <v>10</v>
      </c>
      <c r="D24" s="21"/>
      <c r="E24" s="21" t="s">
        <v>11</v>
      </c>
      <c r="F24" s="458" t="s">
        <v>12</v>
      </c>
      <c r="G24" s="459"/>
      <c r="H24" s="22">
        <v>1</v>
      </c>
      <c r="I24" s="23">
        <v>2</v>
      </c>
      <c r="J24" s="23">
        <v>3</v>
      </c>
      <c r="K24" s="23">
        <v>4</v>
      </c>
      <c r="L24" s="24" t="s">
        <v>13</v>
      </c>
      <c r="M24" s="18" t="s">
        <v>14</v>
      </c>
    </row>
    <row r="25" spans="1:13" s="28" customFormat="1" ht="18.75" customHeight="1" x14ac:dyDescent="0.35">
      <c r="A25" s="460">
        <v>1</v>
      </c>
      <c r="B25" s="462" t="s">
        <v>20</v>
      </c>
      <c r="C25" s="464" t="s">
        <v>148</v>
      </c>
      <c r="D25" s="465"/>
      <c r="E25" s="26" t="s">
        <v>204</v>
      </c>
      <c r="F25" s="466" t="s">
        <v>105</v>
      </c>
      <c r="G25" s="467"/>
      <c r="H25" s="468"/>
      <c r="I25" s="27" t="s">
        <v>15</v>
      </c>
      <c r="J25" s="27" t="s">
        <v>15</v>
      </c>
      <c r="K25" s="27"/>
      <c r="L25" s="470" t="s">
        <v>20</v>
      </c>
      <c r="M25" s="470" t="s">
        <v>15</v>
      </c>
    </row>
    <row r="26" spans="1:13" s="28" customFormat="1" ht="18.75" customHeight="1" x14ac:dyDescent="0.35">
      <c r="A26" s="461"/>
      <c r="B26" s="463"/>
      <c r="C26" s="472" t="s">
        <v>149</v>
      </c>
      <c r="D26" s="473"/>
      <c r="E26" s="29" t="s">
        <v>205</v>
      </c>
      <c r="F26" s="474" t="s">
        <v>105</v>
      </c>
      <c r="G26" s="475"/>
      <c r="H26" s="469"/>
      <c r="I26" s="30" t="s">
        <v>195</v>
      </c>
      <c r="J26" s="30" t="s">
        <v>133</v>
      </c>
      <c r="K26" s="30"/>
      <c r="L26" s="471"/>
      <c r="M26" s="471"/>
    </row>
    <row r="27" spans="1:13" s="28" customFormat="1" ht="18.75" customHeight="1" x14ac:dyDescent="0.35">
      <c r="A27" s="460">
        <v>2</v>
      </c>
      <c r="B27" s="462"/>
      <c r="C27" s="464" t="s">
        <v>150</v>
      </c>
      <c r="D27" s="465"/>
      <c r="E27" s="26" t="s">
        <v>206</v>
      </c>
      <c r="F27" s="466" t="s">
        <v>105</v>
      </c>
      <c r="G27" s="467"/>
      <c r="H27" s="31" t="s">
        <v>134</v>
      </c>
      <c r="I27" s="476"/>
      <c r="J27" s="27" t="s">
        <v>15</v>
      </c>
      <c r="K27" s="27"/>
      <c r="L27" s="478" t="s">
        <v>15</v>
      </c>
      <c r="M27" s="470" t="s">
        <v>20</v>
      </c>
    </row>
    <row r="28" spans="1:13" s="28" customFormat="1" ht="18.75" customHeight="1" x14ac:dyDescent="0.35">
      <c r="A28" s="461"/>
      <c r="B28" s="463"/>
      <c r="C28" s="472" t="s">
        <v>151</v>
      </c>
      <c r="D28" s="473"/>
      <c r="E28" s="29" t="s">
        <v>207</v>
      </c>
      <c r="F28" s="474" t="s">
        <v>105</v>
      </c>
      <c r="G28" s="475"/>
      <c r="H28" s="32" t="s">
        <v>330</v>
      </c>
      <c r="I28" s="477"/>
      <c r="J28" s="30" t="s">
        <v>196</v>
      </c>
      <c r="K28" s="30"/>
      <c r="L28" s="479"/>
      <c r="M28" s="471"/>
    </row>
    <row r="29" spans="1:13" s="28" customFormat="1" ht="18.75" customHeight="1" x14ac:dyDescent="0.35">
      <c r="A29" s="460">
        <v>3</v>
      </c>
      <c r="B29" s="462"/>
      <c r="C29" s="464" t="s">
        <v>168</v>
      </c>
      <c r="D29" s="465"/>
      <c r="E29" s="26" t="s">
        <v>208</v>
      </c>
      <c r="F29" s="466" t="s">
        <v>105</v>
      </c>
      <c r="G29" s="467"/>
      <c r="H29" s="31" t="s">
        <v>134</v>
      </c>
      <c r="I29" s="27" t="s">
        <v>134</v>
      </c>
      <c r="J29" s="476"/>
      <c r="K29" s="27"/>
      <c r="L29" s="470" t="s">
        <v>134</v>
      </c>
      <c r="M29" s="470" t="s">
        <v>82</v>
      </c>
    </row>
    <row r="30" spans="1:13" s="28" customFormat="1" ht="18.75" customHeight="1" x14ac:dyDescent="0.35">
      <c r="A30" s="461"/>
      <c r="B30" s="463"/>
      <c r="C30" s="472" t="s">
        <v>169</v>
      </c>
      <c r="D30" s="473"/>
      <c r="E30" s="29" t="s">
        <v>208</v>
      </c>
      <c r="F30" s="474" t="s">
        <v>105</v>
      </c>
      <c r="G30" s="475"/>
      <c r="H30" s="32" t="s">
        <v>315</v>
      </c>
      <c r="I30" s="30" t="s">
        <v>331</v>
      </c>
      <c r="J30" s="477"/>
      <c r="K30" s="30"/>
      <c r="L30" s="471"/>
      <c r="M30" s="471"/>
    </row>
    <row r="31" spans="1:13" s="28" customFormat="1" ht="18.75" hidden="1" customHeight="1" x14ac:dyDescent="0.35">
      <c r="A31" s="460">
        <v>4</v>
      </c>
      <c r="B31" s="462"/>
      <c r="C31" s="464"/>
      <c r="D31" s="465"/>
      <c r="E31" s="26"/>
      <c r="F31" s="466"/>
      <c r="G31" s="467"/>
      <c r="H31" s="31"/>
      <c r="I31" s="27"/>
      <c r="J31" s="27"/>
      <c r="K31" s="476"/>
      <c r="L31" s="478"/>
      <c r="M31" s="470"/>
    </row>
    <row r="32" spans="1:13" s="33" customFormat="1" ht="18.75" hidden="1" customHeight="1" x14ac:dyDescent="0.35">
      <c r="A32" s="461"/>
      <c r="B32" s="463"/>
      <c r="C32" s="472"/>
      <c r="D32" s="473"/>
      <c r="E32" s="29"/>
      <c r="F32" s="480"/>
      <c r="G32" s="481"/>
      <c r="H32" s="32"/>
      <c r="I32" s="30"/>
      <c r="J32" s="30"/>
      <c r="K32" s="477"/>
      <c r="L32" s="479"/>
      <c r="M32" s="471"/>
    </row>
    <row r="33" spans="1:13" s="2" customFormat="1" ht="5.15" customHeight="1" x14ac:dyDescent="0.35">
      <c r="A33" s="1"/>
      <c r="B33" s="1"/>
      <c r="C33" s="1"/>
      <c r="D33" s="1"/>
      <c r="E33" s="9"/>
      <c r="F33" s="10"/>
      <c r="G33" s="10"/>
      <c r="H33" s="10"/>
      <c r="I33" s="10"/>
      <c r="J33" s="10"/>
      <c r="K33" s="10"/>
      <c r="L33" s="4"/>
      <c r="M33" s="4"/>
    </row>
    <row r="34" spans="1:13" s="33" customFormat="1" ht="8.15" customHeight="1" x14ac:dyDescent="0.35"/>
    <row r="35" spans="1:13" ht="15" customHeight="1" x14ac:dyDescent="0.4">
      <c r="E35" s="14"/>
      <c r="F35" s="15"/>
      <c r="G35" s="16"/>
      <c r="H35" s="16"/>
      <c r="I35" s="17"/>
      <c r="J35" s="17"/>
      <c r="K35" s="17"/>
      <c r="L35" s="457" t="s">
        <v>21</v>
      </c>
      <c r="M35" s="457"/>
    </row>
    <row r="36" spans="1:13" s="25" customFormat="1" ht="24.75" customHeight="1" x14ac:dyDescent="0.35">
      <c r="A36" s="18" t="s">
        <v>3</v>
      </c>
      <c r="B36" s="19" t="s">
        <v>9</v>
      </c>
      <c r="C36" s="20" t="s">
        <v>10</v>
      </c>
      <c r="D36" s="21"/>
      <c r="E36" s="21" t="s">
        <v>11</v>
      </c>
      <c r="F36" s="458" t="s">
        <v>12</v>
      </c>
      <c r="G36" s="459"/>
      <c r="H36" s="22">
        <v>1</v>
      </c>
      <c r="I36" s="23">
        <v>2</v>
      </c>
      <c r="J36" s="23">
        <v>3</v>
      </c>
      <c r="K36" s="23">
        <v>4</v>
      </c>
      <c r="L36" s="24" t="s">
        <v>13</v>
      </c>
      <c r="M36" s="18" t="s">
        <v>14</v>
      </c>
    </row>
    <row r="37" spans="1:13" s="28" customFormat="1" ht="18.75" customHeight="1" x14ac:dyDescent="0.35">
      <c r="A37" s="460">
        <v>1</v>
      </c>
      <c r="B37" s="462" t="s">
        <v>82</v>
      </c>
      <c r="C37" s="464" t="s">
        <v>155</v>
      </c>
      <c r="D37" s="465"/>
      <c r="E37" s="26" t="s">
        <v>213</v>
      </c>
      <c r="F37" s="466" t="s">
        <v>105</v>
      </c>
      <c r="G37" s="467"/>
      <c r="H37" s="468"/>
      <c r="I37" s="27" t="s">
        <v>15</v>
      </c>
      <c r="J37" s="27" t="s">
        <v>15</v>
      </c>
      <c r="K37" s="27"/>
      <c r="L37" s="470" t="s">
        <v>20</v>
      </c>
      <c r="M37" s="470" t="s">
        <v>15</v>
      </c>
    </row>
    <row r="38" spans="1:13" s="28" customFormat="1" ht="18.75" customHeight="1" x14ac:dyDescent="0.35">
      <c r="A38" s="461"/>
      <c r="B38" s="463"/>
      <c r="C38" s="472" t="s">
        <v>156</v>
      </c>
      <c r="D38" s="473"/>
      <c r="E38" s="29" t="s">
        <v>214</v>
      </c>
      <c r="F38" s="474" t="s">
        <v>105</v>
      </c>
      <c r="G38" s="475"/>
      <c r="H38" s="469"/>
      <c r="I38" s="30" t="s">
        <v>197</v>
      </c>
      <c r="J38" s="30" t="s">
        <v>198</v>
      </c>
      <c r="K38" s="30"/>
      <c r="L38" s="471"/>
      <c r="M38" s="471"/>
    </row>
    <row r="39" spans="1:13" s="28" customFormat="1" ht="18.75" customHeight="1" x14ac:dyDescent="0.35">
      <c r="A39" s="460">
        <v>2</v>
      </c>
      <c r="B39" s="462"/>
      <c r="C39" s="464" t="s">
        <v>157</v>
      </c>
      <c r="D39" s="465"/>
      <c r="E39" s="26" t="s">
        <v>214</v>
      </c>
      <c r="F39" s="466" t="s">
        <v>105</v>
      </c>
      <c r="G39" s="467"/>
      <c r="H39" s="31" t="s">
        <v>134</v>
      </c>
      <c r="I39" s="476"/>
      <c r="J39" s="27" t="s">
        <v>15</v>
      </c>
      <c r="K39" s="27"/>
      <c r="L39" s="478" t="s">
        <v>15</v>
      </c>
      <c r="M39" s="470" t="s">
        <v>20</v>
      </c>
    </row>
    <row r="40" spans="1:13" s="28" customFormat="1" ht="18.75" customHeight="1" x14ac:dyDescent="0.35">
      <c r="A40" s="461"/>
      <c r="B40" s="463"/>
      <c r="C40" s="472" t="s">
        <v>158</v>
      </c>
      <c r="D40" s="473"/>
      <c r="E40" s="29" t="s">
        <v>214</v>
      </c>
      <c r="F40" s="474" t="s">
        <v>105</v>
      </c>
      <c r="G40" s="475"/>
      <c r="H40" s="32" t="s">
        <v>332</v>
      </c>
      <c r="I40" s="477"/>
      <c r="J40" s="30" t="s">
        <v>199</v>
      </c>
      <c r="K40" s="30"/>
      <c r="L40" s="479"/>
      <c r="M40" s="471"/>
    </row>
    <row r="41" spans="1:13" s="28" customFormat="1" ht="18.75" customHeight="1" x14ac:dyDescent="0.35">
      <c r="A41" s="460">
        <v>3</v>
      </c>
      <c r="B41" s="462"/>
      <c r="C41" s="464" t="s">
        <v>159</v>
      </c>
      <c r="D41" s="465"/>
      <c r="E41" s="26" t="s">
        <v>215</v>
      </c>
      <c r="F41" s="466" t="s">
        <v>105</v>
      </c>
      <c r="G41" s="467"/>
      <c r="H41" s="31" t="s">
        <v>134</v>
      </c>
      <c r="I41" s="27" t="s">
        <v>134</v>
      </c>
      <c r="J41" s="476"/>
      <c r="K41" s="27"/>
      <c r="L41" s="470" t="s">
        <v>134</v>
      </c>
      <c r="M41" s="470" t="s">
        <v>82</v>
      </c>
    </row>
    <row r="42" spans="1:13" s="28" customFormat="1" ht="18.75" customHeight="1" x14ac:dyDescent="0.35">
      <c r="A42" s="461"/>
      <c r="B42" s="463"/>
      <c r="C42" s="472" t="s">
        <v>160</v>
      </c>
      <c r="D42" s="473"/>
      <c r="E42" s="29" t="s">
        <v>216</v>
      </c>
      <c r="F42" s="474" t="s">
        <v>105</v>
      </c>
      <c r="G42" s="475"/>
      <c r="H42" s="32" t="s">
        <v>334</v>
      </c>
      <c r="I42" s="30" t="s">
        <v>333</v>
      </c>
      <c r="J42" s="477"/>
      <c r="K42" s="30"/>
      <c r="L42" s="471"/>
      <c r="M42" s="471"/>
    </row>
    <row r="43" spans="1:13" s="28" customFormat="1" ht="18.75" hidden="1" customHeight="1" x14ac:dyDescent="0.35">
      <c r="A43" s="460">
        <v>4</v>
      </c>
      <c r="B43" s="462"/>
      <c r="C43" s="464"/>
      <c r="D43" s="465"/>
      <c r="E43" s="26"/>
      <c r="F43" s="466"/>
      <c r="G43" s="467"/>
      <c r="H43" s="31"/>
      <c r="I43" s="27"/>
      <c r="J43" s="27"/>
      <c r="K43" s="476"/>
      <c r="L43" s="478"/>
      <c r="M43" s="470"/>
    </row>
    <row r="44" spans="1:13" s="33" customFormat="1" ht="18.75" hidden="1" customHeight="1" x14ac:dyDescent="0.35">
      <c r="A44" s="461"/>
      <c r="B44" s="463"/>
      <c r="C44" s="472"/>
      <c r="D44" s="473"/>
      <c r="E44" s="29"/>
      <c r="F44" s="480"/>
      <c r="G44" s="481"/>
      <c r="H44" s="32"/>
      <c r="I44" s="30"/>
      <c r="J44" s="30"/>
      <c r="K44" s="477"/>
      <c r="L44" s="479"/>
      <c r="M44" s="471"/>
    </row>
    <row r="45" spans="1:13" s="2" customFormat="1" ht="5.15" customHeight="1" x14ac:dyDescent="0.35">
      <c r="A45" s="1"/>
      <c r="B45" s="1"/>
      <c r="C45" s="1"/>
      <c r="D45" s="1"/>
      <c r="E45" s="9"/>
      <c r="F45" s="10"/>
      <c r="G45" s="10"/>
      <c r="H45" s="10"/>
      <c r="I45" s="10"/>
      <c r="J45" s="10"/>
      <c r="K45" s="10"/>
      <c r="L45" s="4"/>
      <c r="M45" s="4"/>
    </row>
    <row r="46" spans="1:13" s="33" customFormat="1" ht="8.15" customHeight="1" x14ac:dyDescent="0.35"/>
    <row r="47" spans="1:13" ht="15" customHeight="1" x14ac:dyDescent="0.4">
      <c r="E47" s="14"/>
      <c r="F47" s="15"/>
      <c r="G47" s="16"/>
      <c r="H47" s="16"/>
      <c r="I47" s="17"/>
      <c r="J47" s="17"/>
      <c r="K47" s="17"/>
      <c r="L47" s="457" t="s">
        <v>23</v>
      </c>
      <c r="M47" s="457"/>
    </row>
    <row r="48" spans="1:13" s="25" customFormat="1" ht="24.75" customHeight="1" x14ac:dyDescent="0.35">
      <c r="A48" s="18" t="s">
        <v>3</v>
      </c>
      <c r="B48" s="19" t="s">
        <v>9</v>
      </c>
      <c r="C48" s="20" t="s">
        <v>10</v>
      </c>
      <c r="D48" s="21"/>
      <c r="E48" s="21" t="s">
        <v>11</v>
      </c>
      <c r="F48" s="458" t="s">
        <v>12</v>
      </c>
      <c r="G48" s="459"/>
      <c r="H48" s="22">
        <v>1</v>
      </c>
      <c r="I48" s="23">
        <v>2</v>
      </c>
      <c r="J48" s="23">
        <v>3</v>
      </c>
      <c r="K48" s="23">
        <v>4</v>
      </c>
      <c r="L48" s="24" t="s">
        <v>13</v>
      </c>
      <c r="M48" s="18" t="s">
        <v>14</v>
      </c>
    </row>
    <row r="49" spans="1:13" s="28" customFormat="1" ht="18.75" customHeight="1" x14ac:dyDescent="0.35">
      <c r="A49" s="460">
        <v>1</v>
      </c>
      <c r="B49" s="483" t="s">
        <v>146</v>
      </c>
      <c r="C49" s="464" t="s">
        <v>152</v>
      </c>
      <c r="D49" s="465"/>
      <c r="E49" s="26" t="s">
        <v>217</v>
      </c>
      <c r="F49" s="466" t="s">
        <v>105</v>
      </c>
      <c r="G49" s="467"/>
      <c r="H49" s="468"/>
      <c r="I49" s="27" t="s">
        <v>134</v>
      </c>
      <c r="J49" s="27" t="s">
        <v>134</v>
      </c>
      <c r="K49" s="27"/>
      <c r="L49" s="470" t="s">
        <v>134</v>
      </c>
      <c r="M49" s="470" t="s">
        <v>82</v>
      </c>
    </row>
    <row r="50" spans="1:13" s="28" customFormat="1" ht="18.75" customHeight="1" x14ac:dyDescent="0.35">
      <c r="A50" s="482"/>
      <c r="B50" s="461"/>
      <c r="C50" s="472" t="s">
        <v>153</v>
      </c>
      <c r="D50" s="473"/>
      <c r="E50" s="29" t="s">
        <v>154</v>
      </c>
      <c r="F50" s="474" t="s">
        <v>105</v>
      </c>
      <c r="G50" s="475"/>
      <c r="H50" s="469"/>
      <c r="I50" s="30" t="s">
        <v>335</v>
      </c>
      <c r="J50" s="30" t="s">
        <v>336</v>
      </c>
      <c r="K50" s="30"/>
      <c r="L50" s="471"/>
      <c r="M50" s="471"/>
    </row>
    <row r="51" spans="1:13" s="28" customFormat="1" ht="18.75" customHeight="1" x14ac:dyDescent="0.35">
      <c r="A51" s="460">
        <v>2</v>
      </c>
      <c r="B51" s="462"/>
      <c r="C51" s="464" t="s">
        <v>167</v>
      </c>
      <c r="D51" s="465"/>
      <c r="E51" s="26" t="s">
        <v>114</v>
      </c>
      <c r="F51" s="466" t="s">
        <v>105</v>
      </c>
      <c r="G51" s="467"/>
      <c r="H51" s="31" t="s">
        <v>15</v>
      </c>
      <c r="I51" s="476"/>
      <c r="J51" s="27" t="s">
        <v>15</v>
      </c>
      <c r="K51" s="27"/>
      <c r="L51" s="470" t="s">
        <v>20</v>
      </c>
      <c r="M51" s="470" t="s">
        <v>15</v>
      </c>
    </row>
    <row r="52" spans="1:13" s="28" customFormat="1" ht="18.75" customHeight="1" x14ac:dyDescent="0.35">
      <c r="A52" s="482"/>
      <c r="B52" s="463"/>
      <c r="C52" s="472" t="s">
        <v>162</v>
      </c>
      <c r="D52" s="473"/>
      <c r="E52" s="29" t="s">
        <v>114</v>
      </c>
      <c r="F52" s="474" t="s">
        <v>105</v>
      </c>
      <c r="G52" s="475"/>
      <c r="H52" s="32" t="s">
        <v>203</v>
      </c>
      <c r="I52" s="477"/>
      <c r="J52" s="30" t="s">
        <v>202</v>
      </c>
      <c r="K52" s="30"/>
      <c r="L52" s="471"/>
      <c r="M52" s="471"/>
    </row>
    <row r="53" spans="1:13" s="28" customFormat="1" ht="18.75" customHeight="1" x14ac:dyDescent="0.35">
      <c r="A53" s="460">
        <v>3</v>
      </c>
      <c r="B53" s="462"/>
      <c r="C53" s="464" t="s">
        <v>152</v>
      </c>
      <c r="D53" s="465"/>
      <c r="E53" s="26" t="s">
        <v>204</v>
      </c>
      <c r="F53" s="466" t="s">
        <v>105</v>
      </c>
      <c r="G53" s="467"/>
      <c r="H53" s="31" t="s">
        <v>15</v>
      </c>
      <c r="I53" s="27" t="s">
        <v>134</v>
      </c>
      <c r="J53" s="476"/>
      <c r="K53" s="27"/>
      <c r="L53" s="470" t="s">
        <v>15</v>
      </c>
      <c r="M53" s="470" t="s">
        <v>20</v>
      </c>
    </row>
    <row r="54" spans="1:13" s="28" customFormat="1" ht="18.75" customHeight="1" x14ac:dyDescent="0.35">
      <c r="A54" s="482"/>
      <c r="B54" s="463"/>
      <c r="C54" s="472" t="s">
        <v>170</v>
      </c>
      <c r="D54" s="473"/>
      <c r="E54" s="29" t="s">
        <v>218</v>
      </c>
      <c r="F54" s="474" t="s">
        <v>105</v>
      </c>
      <c r="G54" s="475"/>
      <c r="H54" s="32" t="s">
        <v>202</v>
      </c>
      <c r="I54" s="30" t="s">
        <v>336</v>
      </c>
      <c r="J54" s="477"/>
      <c r="K54" s="30"/>
      <c r="L54" s="471"/>
      <c r="M54" s="471"/>
    </row>
    <row r="55" spans="1:13" s="28" customFormat="1" ht="18.75" hidden="1" customHeight="1" x14ac:dyDescent="0.35">
      <c r="A55" s="460">
        <v>4</v>
      </c>
      <c r="B55" s="462"/>
      <c r="C55" s="464"/>
      <c r="D55" s="465"/>
      <c r="E55" s="26"/>
      <c r="F55" s="466"/>
      <c r="G55" s="467"/>
      <c r="H55" s="31"/>
      <c r="I55" s="27"/>
      <c r="J55" s="27"/>
      <c r="K55" s="476"/>
      <c r="L55" s="470"/>
      <c r="M55" s="470"/>
    </row>
    <row r="56" spans="1:13" s="33" customFormat="1" ht="18.75" hidden="1" customHeight="1" x14ac:dyDescent="0.35">
      <c r="A56" s="482"/>
      <c r="B56" s="463"/>
      <c r="C56" s="472"/>
      <c r="D56" s="473"/>
      <c r="E56" s="29"/>
      <c r="F56" s="480"/>
      <c r="G56" s="481"/>
      <c r="H56" s="32"/>
      <c r="I56" s="30"/>
      <c r="J56" s="30"/>
      <c r="K56" s="477"/>
      <c r="L56" s="471"/>
      <c r="M56" s="471"/>
    </row>
    <row r="57" spans="1:13" s="2" customFormat="1" ht="5.15" customHeight="1" x14ac:dyDescent="0.35">
      <c r="A57" s="1"/>
      <c r="B57" s="1"/>
      <c r="C57" s="1"/>
      <c r="D57" s="1"/>
      <c r="E57" s="9"/>
      <c r="F57" s="10"/>
      <c r="G57" s="10"/>
      <c r="H57" s="10"/>
      <c r="I57" s="10"/>
      <c r="J57" s="10"/>
      <c r="K57" s="10"/>
      <c r="L57" s="4"/>
      <c r="M57" s="4"/>
    </row>
    <row r="58" spans="1:13" s="33" customFormat="1" ht="8.15" customHeight="1" x14ac:dyDescent="0.35"/>
    <row r="59" spans="1:13" s="10" customFormat="1" ht="21.75" hidden="1" customHeight="1" x14ac:dyDescent="0.35">
      <c r="A59" s="485" t="s">
        <v>24</v>
      </c>
      <c r="B59" s="485"/>
      <c r="C59" s="485"/>
      <c r="D59" s="485"/>
      <c r="E59" s="485"/>
      <c r="F59" s="485"/>
      <c r="G59" s="485"/>
      <c r="H59" s="485"/>
      <c r="I59" s="485"/>
      <c r="J59" s="485"/>
      <c r="K59" s="485"/>
      <c r="L59" s="485"/>
      <c r="M59" s="485"/>
    </row>
    <row r="60" spans="1:13" s="2" customFormat="1" ht="19.5" hidden="1" customHeight="1" x14ac:dyDescent="0.35">
      <c r="A60" s="490" t="s">
        <v>25</v>
      </c>
      <c r="B60" s="490"/>
      <c r="C60" s="490"/>
      <c r="D60" s="490"/>
      <c r="E60" s="490"/>
      <c r="F60" s="490"/>
      <c r="G60" s="490"/>
      <c r="H60" s="490"/>
      <c r="I60" s="490"/>
      <c r="J60" s="490"/>
      <c r="K60" s="490"/>
      <c r="L60" s="490"/>
      <c r="M60" s="490"/>
    </row>
    <row r="61" spans="1:13" s="33" customFormat="1" ht="8.15" customHeight="1" x14ac:dyDescent="0.35"/>
    <row r="62" spans="1:13" s="33" customFormat="1" ht="8.15" customHeight="1" x14ac:dyDescent="0.35"/>
    <row r="63" spans="1:13" s="37" customFormat="1" ht="12.75" customHeight="1" x14ac:dyDescent="0.25">
      <c r="A63" s="486" t="s">
        <v>26</v>
      </c>
      <c r="B63" s="486"/>
      <c r="C63" s="486"/>
      <c r="D63" s="34"/>
      <c r="E63" s="487"/>
      <c r="F63" s="487"/>
      <c r="G63" s="488" t="s">
        <v>147</v>
      </c>
      <c r="H63" s="488"/>
      <c r="I63" s="488"/>
      <c r="J63" s="488"/>
      <c r="K63" s="35"/>
      <c r="L63" s="35"/>
      <c r="M63" s="36"/>
    </row>
    <row r="64" spans="1:13" s="41" customFormat="1" ht="13.5" customHeight="1" x14ac:dyDescent="0.35">
      <c r="A64" s="38"/>
      <c r="B64" s="38"/>
      <c r="C64" s="38"/>
      <c r="D64" s="38"/>
      <c r="E64" s="489" t="s">
        <v>27</v>
      </c>
      <c r="F64" s="489"/>
      <c r="G64" s="484" t="s">
        <v>28</v>
      </c>
      <c r="H64" s="484"/>
      <c r="I64" s="484"/>
      <c r="J64" s="484"/>
      <c r="K64" s="39"/>
      <c r="L64" s="39"/>
      <c r="M64" s="40"/>
    </row>
    <row r="65" spans="1:13" s="44" customFormat="1" ht="7.5" customHeight="1" x14ac:dyDescent="0.35">
      <c r="A65" s="42"/>
      <c r="B65" s="42"/>
      <c r="C65" s="42"/>
      <c r="D65" s="42"/>
      <c r="E65" s="43"/>
      <c r="F65" s="43"/>
      <c r="G65" s="43"/>
      <c r="H65" s="43"/>
      <c r="I65" s="43"/>
      <c r="J65" s="43"/>
      <c r="K65" s="43"/>
      <c r="L65" s="43"/>
      <c r="M65" s="43"/>
    </row>
    <row r="66" spans="1:13" s="37" customFormat="1" ht="12.75" hidden="1" customHeight="1" x14ac:dyDescent="0.25">
      <c r="A66" s="486" t="s">
        <v>29</v>
      </c>
      <c r="B66" s="486"/>
      <c r="C66" s="486"/>
      <c r="D66" s="34"/>
      <c r="E66" s="487"/>
      <c r="F66" s="487"/>
      <c r="G66" s="488"/>
      <c r="H66" s="488"/>
      <c r="I66" s="488"/>
      <c r="J66" s="488"/>
    </row>
    <row r="67" spans="1:13" s="41" customFormat="1" ht="13.5" hidden="1" customHeight="1" x14ac:dyDescent="0.35">
      <c r="A67" s="45"/>
      <c r="B67" s="45"/>
      <c r="C67" s="38"/>
      <c r="D67" s="38"/>
      <c r="E67" s="489" t="s">
        <v>27</v>
      </c>
      <c r="F67" s="489"/>
      <c r="G67" s="484" t="s">
        <v>28</v>
      </c>
      <c r="H67" s="484"/>
      <c r="I67" s="484"/>
      <c r="J67" s="484"/>
    </row>
    <row r="68" spans="1:13" ht="11.15" customHeight="1" x14ac:dyDescent="0.25"/>
    <row r="69" spans="1:13" ht="11.15" customHeight="1" x14ac:dyDescent="0.25"/>
    <row r="70" spans="1:13" ht="11.15" customHeight="1" x14ac:dyDescent="0.25"/>
    <row r="200" spans="1:9" s="50" customFormat="1" ht="12.5" hidden="1" x14ac:dyDescent="0.25">
      <c r="A200" s="48" t="s">
        <v>30</v>
      </c>
      <c r="B200" s="48" t="str">
        <f>IF(F6="ВЗРОСЛЫЕ","МУЖЧИНЫ",IF(F6="ДО 19 ЛЕТ","ЮНИОРЫ","ЮНОШИ"))</f>
        <v>МУЖЧИНЫ</v>
      </c>
      <c r="C200" s="49" t="s">
        <v>31</v>
      </c>
      <c r="D200" s="49"/>
      <c r="E200" s="49" t="s">
        <v>32</v>
      </c>
      <c r="F200" s="50" t="s">
        <v>33</v>
      </c>
      <c r="G200" s="51"/>
      <c r="H200" s="51"/>
      <c r="I200" s="51"/>
    </row>
    <row r="201" spans="1:9" s="50" customFormat="1" ht="12.5" hidden="1" x14ac:dyDescent="0.25">
      <c r="A201" s="48" t="s">
        <v>34</v>
      </c>
      <c r="B201" s="48" t="str">
        <f>IF(F6="ВЗРОСЛЫЕ","ЖЕНЩИНЫ",IF(F6="ДО 19 ЛЕТ","ЮНИОРКИ","ДЕВУШКИ"))</f>
        <v>ЖЕНЩИНЫ</v>
      </c>
      <c r="C201" s="49" t="s">
        <v>35</v>
      </c>
      <c r="D201" s="49"/>
      <c r="E201" s="49" t="s">
        <v>36</v>
      </c>
      <c r="F201" s="50" t="s">
        <v>37</v>
      </c>
      <c r="G201" s="51"/>
      <c r="H201" s="51"/>
      <c r="I201" s="51"/>
    </row>
    <row r="202" spans="1:9" s="50" customFormat="1" ht="12.5" hidden="1" x14ac:dyDescent="0.25">
      <c r="A202" s="48" t="s">
        <v>38</v>
      </c>
      <c r="B202" s="48" t="str">
        <f>IF(F6="ВЗРОСЛЫЕ","МУЖЧИНЫ И ЖЕНЩИНЫ",IF(F6="ДО 19 ЛЕТ","ЮНИОРЫ И ЮНИОРКИ","ЮНОШИ И ДЕВУШКИ"))</f>
        <v>МУЖЧИНЫ И ЖЕНЩИНЫ</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sheetData>
  <mergeCells count="173">
    <mergeCell ref="A2:M2"/>
    <mergeCell ref="C3:L3"/>
    <mergeCell ref="C4:L4"/>
    <mergeCell ref="F6:J6"/>
    <mergeCell ref="L6:M6"/>
    <mergeCell ref="C8:E8"/>
    <mergeCell ref="H8:J8"/>
    <mergeCell ref="L8:M8"/>
    <mergeCell ref="C14:D14"/>
    <mergeCell ref="F14:G14"/>
    <mergeCell ref="A15:A16"/>
    <mergeCell ref="B15:B16"/>
    <mergeCell ref="C15:D15"/>
    <mergeCell ref="F15:G15"/>
    <mergeCell ref="A10:M10"/>
    <mergeCell ref="L11:M11"/>
    <mergeCell ref="F12:G12"/>
    <mergeCell ref="A13:A14"/>
    <mergeCell ref="B13:B14"/>
    <mergeCell ref="C13:D13"/>
    <mergeCell ref="F13:G13"/>
    <mergeCell ref="H13:H14"/>
    <mergeCell ref="L13:L14"/>
    <mergeCell ref="M13:M14"/>
    <mergeCell ref="I15:I16"/>
    <mergeCell ref="L15:L16"/>
    <mergeCell ref="M15:M16"/>
    <mergeCell ref="C16:D16"/>
    <mergeCell ref="F16:G16"/>
    <mergeCell ref="A17:A18"/>
    <mergeCell ref="B17:B18"/>
    <mergeCell ref="C17:D17"/>
    <mergeCell ref="F17:G17"/>
    <mergeCell ref="J17:J18"/>
    <mergeCell ref="L17:L18"/>
    <mergeCell ref="M17:M18"/>
    <mergeCell ref="C18:D18"/>
    <mergeCell ref="F18:G18"/>
    <mergeCell ref="A19:A20"/>
    <mergeCell ref="B19:B20"/>
    <mergeCell ref="C19:D19"/>
    <mergeCell ref="F19:G19"/>
    <mergeCell ref="K19:K20"/>
    <mergeCell ref="L19:L20"/>
    <mergeCell ref="M19:M20"/>
    <mergeCell ref="C20:D20"/>
    <mergeCell ref="F20:G20"/>
    <mergeCell ref="L23:M23"/>
    <mergeCell ref="F24:G24"/>
    <mergeCell ref="A25:A26"/>
    <mergeCell ref="B25:B26"/>
    <mergeCell ref="C25:D25"/>
    <mergeCell ref="F25:G25"/>
    <mergeCell ref="H25:H26"/>
    <mergeCell ref="L25:L26"/>
    <mergeCell ref="M25:M26"/>
    <mergeCell ref="C26:D26"/>
    <mergeCell ref="F26:G26"/>
    <mergeCell ref="M27:M28"/>
    <mergeCell ref="C28:D28"/>
    <mergeCell ref="F28:G28"/>
    <mergeCell ref="A29:A30"/>
    <mergeCell ref="B29:B30"/>
    <mergeCell ref="C29:D29"/>
    <mergeCell ref="F29:G29"/>
    <mergeCell ref="J29:J30"/>
    <mergeCell ref="L29:L30"/>
    <mergeCell ref="M29:M30"/>
    <mergeCell ref="A27:A28"/>
    <mergeCell ref="B27:B28"/>
    <mergeCell ref="C27:D27"/>
    <mergeCell ref="F27:G27"/>
    <mergeCell ref="I27:I28"/>
    <mergeCell ref="L27:L28"/>
    <mergeCell ref="C30:D30"/>
    <mergeCell ref="F30:G30"/>
    <mergeCell ref="F36:G36"/>
    <mergeCell ref="A37:A38"/>
    <mergeCell ref="B37:B38"/>
    <mergeCell ref="C37:D37"/>
    <mergeCell ref="F37:G37"/>
    <mergeCell ref="H37:H38"/>
    <mergeCell ref="K31:K32"/>
    <mergeCell ref="L31:L32"/>
    <mergeCell ref="M31:M32"/>
    <mergeCell ref="C32:D32"/>
    <mergeCell ref="F32:G32"/>
    <mergeCell ref="L35:M35"/>
    <mergeCell ref="L37:L38"/>
    <mergeCell ref="M37:M38"/>
    <mergeCell ref="C38:D38"/>
    <mergeCell ref="F38:G38"/>
    <mergeCell ref="A31:A32"/>
    <mergeCell ref="B31:B32"/>
    <mergeCell ref="C31:D31"/>
    <mergeCell ref="F31:G31"/>
    <mergeCell ref="A43:A44"/>
    <mergeCell ref="B43:B44"/>
    <mergeCell ref="C43:D43"/>
    <mergeCell ref="F43:G43"/>
    <mergeCell ref="M39:M40"/>
    <mergeCell ref="C40:D40"/>
    <mergeCell ref="F40:G40"/>
    <mergeCell ref="A41:A42"/>
    <mergeCell ref="B41:B42"/>
    <mergeCell ref="C41:D41"/>
    <mergeCell ref="F41:G41"/>
    <mergeCell ref="J41:J42"/>
    <mergeCell ref="L41:L42"/>
    <mergeCell ref="M41:M42"/>
    <mergeCell ref="A39:A40"/>
    <mergeCell ref="B39:B40"/>
    <mergeCell ref="C39:D39"/>
    <mergeCell ref="F39:G39"/>
    <mergeCell ref="I39:I40"/>
    <mergeCell ref="L39:L40"/>
    <mergeCell ref="C42:D42"/>
    <mergeCell ref="F42:G42"/>
    <mergeCell ref="H49:H50"/>
    <mergeCell ref="K43:K44"/>
    <mergeCell ref="L43:L44"/>
    <mergeCell ref="M43:M44"/>
    <mergeCell ref="C44:D44"/>
    <mergeCell ref="F44:G44"/>
    <mergeCell ref="L47:M47"/>
    <mergeCell ref="L49:L50"/>
    <mergeCell ref="M49:M50"/>
    <mergeCell ref="C50:D50"/>
    <mergeCell ref="F50:G50"/>
    <mergeCell ref="C54:D54"/>
    <mergeCell ref="F54:G54"/>
    <mergeCell ref="A55:A56"/>
    <mergeCell ref="B55:B56"/>
    <mergeCell ref="C55:D55"/>
    <mergeCell ref="F55:G55"/>
    <mergeCell ref="F48:G48"/>
    <mergeCell ref="A49:A50"/>
    <mergeCell ref="B49:B50"/>
    <mergeCell ref="C49:D49"/>
    <mergeCell ref="F49:G49"/>
    <mergeCell ref="A51:A52"/>
    <mergeCell ref="B51:B52"/>
    <mergeCell ref="C51:D51"/>
    <mergeCell ref="F51:G51"/>
    <mergeCell ref="I51:I52"/>
    <mergeCell ref="L51:L52"/>
    <mergeCell ref="M51:M52"/>
    <mergeCell ref="C52:D52"/>
    <mergeCell ref="F52:G52"/>
    <mergeCell ref="A66:C66"/>
    <mergeCell ref="E66:F66"/>
    <mergeCell ref="G66:J66"/>
    <mergeCell ref="A53:A54"/>
    <mergeCell ref="B53:B54"/>
    <mergeCell ref="C53:D53"/>
    <mergeCell ref="F53:G53"/>
    <mergeCell ref="J53:J54"/>
    <mergeCell ref="E67:F67"/>
    <mergeCell ref="G67:J67"/>
    <mergeCell ref="A60:M60"/>
    <mergeCell ref="A63:C63"/>
    <mergeCell ref="E63:F63"/>
    <mergeCell ref="G63:J63"/>
    <mergeCell ref="E64:F64"/>
    <mergeCell ref="G64:J64"/>
    <mergeCell ref="A59:M59"/>
    <mergeCell ref="L53:L54"/>
    <mergeCell ref="M53:M54"/>
    <mergeCell ref="K55:K56"/>
    <mergeCell ref="L55:L56"/>
    <mergeCell ref="M55:M56"/>
    <mergeCell ref="C56:D56"/>
    <mergeCell ref="F56:G56"/>
  </mergeCells>
  <dataValidations count="3">
    <dataValidation type="list" allowBlank="1" showInputMessage="1" showErrorMessage="1" sqref="L8:M8">
      <formula1>$C$200:$C$203</formula1>
    </dataValidation>
    <dataValidation type="list" allowBlank="1" showInputMessage="1" showErrorMessage="1" sqref="L6:M6">
      <formula1>$B$200:$B$202</formula1>
    </dataValidation>
    <dataValidation type="list" allowBlank="1" showInputMessage="1" showErrorMessage="1" sqref="F6:J6">
      <formula1>$A$200:$A$204</formula1>
    </dataValidation>
  </dataValidations>
  <printOptions horizontalCentered="1"/>
  <pageMargins left="0.23622047244094491" right="0.23622047244094491" top="0.74803149606299213" bottom="0.74803149606299213" header="0.31496062992125984" footer="0.31496062992125984"/>
  <pageSetup paperSize="9" scale="84"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3553" r:id="rId5" name="Label 1">
              <controlPr defaultSize="0" print="0" autoFill="0" autoLine="0" autoPict="0">
                <anchor moveWithCells="1" sizeWithCells="1">
                  <from>
                    <xdr:col>12</xdr:col>
                    <xdr:colOff>215900</xdr:colOff>
                    <xdr:row>0</xdr:row>
                    <xdr:rowOff>38100</xdr:rowOff>
                  </from>
                  <to>
                    <xdr:col>12</xdr:col>
                    <xdr:colOff>685800</xdr:colOff>
                    <xdr:row>1</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07"/>
  <sheetViews>
    <sheetView showGridLines="0" showZeros="0" zoomScaleNormal="50" workbookViewId="0">
      <pane ySplit="13" topLeftCell="A32" activePane="bottomLeft" state="frozen"/>
      <selection activeCell="A84" sqref="A84:H84"/>
      <selection pane="bottomLeft" activeCell="A84" sqref="A84:H84"/>
    </sheetView>
  </sheetViews>
  <sheetFormatPr defaultRowHeight="14.5" x14ac:dyDescent="0.35"/>
  <cols>
    <col min="1" max="1" width="11.54296875" customWidth="1"/>
    <col min="2" max="2" width="6.54296875" customWidth="1"/>
    <col min="3" max="3" width="6.453125" hidden="1" customWidth="1"/>
    <col min="4" max="4" width="14.54296875" customWidth="1"/>
    <col min="5" max="5" width="4.54296875" customWidth="1"/>
    <col min="6" max="6" width="7.54296875" customWidth="1"/>
    <col min="7" max="7" width="1.54296875" customWidth="1"/>
    <col min="8" max="9" width="7.54296875" customWidth="1"/>
    <col min="10" max="10" width="1.54296875" customWidth="1"/>
    <col min="11" max="12" width="7.54296875" customWidth="1"/>
    <col min="13" max="13" width="1.54296875" customWidth="1"/>
    <col min="14" max="14" width="7.54296875" customWidth="1"/>
    <col min="15" max="15" width="1.54296875" customWidth="1"/>
    <col min="16" max="16" width="8.08984375" customWidth="1"/>
    <col min="17" max="17" width="11.453125" bestFit="1" customWidth="1"/>
    <col min="18" max="18" width="10.08984375" customWidth="1"/>
  </cols>
  <sheetData>
    <row r="1" spans="1:18" x14ac:dyDescent="0.35">
      <c r="A1" s="52"/>
      <c r="B1" s="53"/>
      <c r="C1" s="54"/>
      <c r="D1" s="491"/>
      <c r="E1" s="491"/>
      <c r="F1" s="491"/>
      <c r="G1" s="491"/>
      <c r="H1" s="491"/>
      <c r="I1" s="491"/>
      <c r="J1" s="491"/>
      <c r="K1" s="491"/>
      <c r="L1" s="491"/>
      <c r="M1" s="491"/>
      <c r="N1" s="491"/>
      <c r="O1" s="491"/>
      <c r="P1" s="491"/>
      <c r="Q1" s="55"/>
      <c r="R1" s="52"/>
    </row>
    <row r="2" spans="1:18" ht="25.5" customHeight="1" x14ac:dyDescent="0.35">
      <c r="A2" s="492" t="str">
        <f>"ОСНОВНОЙ ТУРНИР "&amp;F200&amp;CHAR(10)&amp;IF(OR(O5="МУЖЧИНЫ И ЖЕНЩИНЫ",O5="ЮНИОРЫ И ЮНИОРКИ",O5="ЮНОШИ И ДЕВУШКИ"),F202,F201)</f>
        <v>ОСНОВНОЙ ТУРНИР В СПОРТИВНОЙ ДИСЦИПЛИНЕ 
"ПЛЯЖНЫЙ ТЕННИС - ПАРНЫЙ РАЗРЯД"</v>
      </c>
      <c r="B2" s="492"/>
      <c r="C2" s="492"/>
      <c r="D2" s="492"/>
      <c r="E2" s="492"/>
      <c r="F2" s="492"/>
      <c r="G2" s="492"/>
      <c r="H2" s="492"/>
      <c r="I2" s="492"/>
      <c r="J2" s="492"/>
      <c r="K2" s="492"/>
      <c r="L2" s="492"/>
      <c r="M2" s="492"/>
      <c r="N2" s="492"/>
      <c r="O2" s="492"/>
      <c r="P2" s="492"/>
      <c r="Q2" s="492"/>
      <c r="R2" s="52"/>
    </row>
    <row r="3" spans="1:18" s="59" customFormat="1" ht="42" customHeight="1" x14ac:dyDescent="0.35">
      <c r="A3" s="56"/>
      <c r="B3" s="56"/>
      <c r="C3" s="57"/>
      <c r="D3" s="493" t="s">
        <v>78</v>
      </c>
      <c r="E3" s="493"/>
      <c r="F3" s="493"/>
      <c r="G3" s="493"/>
      <c r="H3" s="493"/>
      <c r="I3" s="493"/>
      <c r="J3" s="493"/>
      <c r="K3" s="493"/>
      <c r="L3" s="493"/>
      <c r="M3" s="493"/>
      <c r="N3" s="493"/>
      <c r="O3" s="493"/>
      <c r="P3" s="493"/>
      <c r="Q3" s="58"/>
    </row>
    <row r="4" spans="1:18" s="59" customFormat="1" ht="8.4" customHeight="1" x14ac:dyDescent="0.35">
      <c r="C4" s="60"/>
      <c r="D4" s="453" t="s">
        <v>4</v>
      </c>
      <c r="E4" s="453"/>
      <c r="F4" s="453"/>
      <c r="G4" s="453"/>
      <c r="H4" s="453"/>
      <c r="I4" s="453"/>
      <c r="J4" s="453"/>
      <c r="K4" s="453"/>
      <c r="L4" s="453"/>
      <c r="M4" s="453"/>
      <c r="N4" s="453"/>
      <c r="O4" s="453"/>
      <c r="P4" s="453"/>
      <c r="Q4" s="44"/>
    </row>
    <row r="5" spans="1:18" ht="21" customHeight="1" x14ac:dyDescent="0.35">
      <c r="A5" s="52"/>
      <c r="B5" s="52"/>
      <c r="C5" s="61"/>
      <c r="D5" s="62"/>
      <c r="E5" s="62"/>
      <c r="F5" s="62"/>
      <c r="G5" s="52"/>
      <c r="H5" s="63"/>
      <c r="I5" s="64" t="s">
        <v>5</v>
      </c>
      <c r="J5" s="494" t="s">
        <v>30</v>
      </c>
      <c r="K5" s="494"/>
      <c r="L5" s="494"/>
      <c r="M5" s="494"/>
      <c r="N5" s="65" t="s">
        <v>6</v>
      </c>
      <c r="O5" s="495" t="s">
        <v>75</v>
      </c>
      <c r="P5" s="495"/>
      <c r="Q5" s="495"/>
      <c r="R5" s="52"/>
    </row>
    <row r="6" spans="1:18" s="71" customFormat="1" ht="18" customHeight="1" x14ac:dyDescent="0.25">
      <c r="A6" s="496" t="s">
        <v>1</v>
      </c>
      <c r="B6" s="496"/>
      <c r="C6" s="66"/>
      <c r="D6" s="497" t="s">
        <v>72</v>
      </c>
      <c r="E6" s="497"/>
      <c r="F6" s="67"/>
      <c r="G6" s="67"/>
      <c r="H6" s="64" t="s">
        <v>2</v>
      </c>
      <c r="I6" s="498" t="s">
        <v>74</v>
      </c>
      <c r="J6" s="498"/>
      <c r="K6" s="498"/>
      <c r="L6" s="68"/>
      <c r="M6" s="69"/>
      <c r="N6" s="70" t="s">
        <v>0</v>
      </c>
      <c r="O6" s="499" t="s">
        <v>39</v>
      </c>
      <c r="P6" s="499"/>
      <c r="Q6" s="499"/>
    </row>
    <row r="7" spans="1:18" s="59" customFormat="1" ht="13.4" customHeight="1" x14ac:dyDescent="0.35">
      <c r="A7" s="72"/>
      <c r="B7" s="72"/>
      <c r="C7" s="73"/>
      <c r="D7" s="74"/>
      <c r="E7" s="74"/>
      <c r="F7" s="75"/>
      <c r="G7" s="76"/>
      <c r="H7" s="77"/>
      <c r="I7" s="77"/>
      <c r="J7" s="77"/>
      <c r="K7" s="78"/>
      <c r="L7" s="78"/>
      <c r="M7" s="79"/>
      <c r="N7" s="80"/>
      <c r="O7" s="81"/>
      <c r="P7" s="79"/>
      <c r="Q7" s="79"/>
    </row>
    <row r="8" spans="1:18" ht="23.25" customHeight="1" x14ac:dyDescent="0.35">
      <c r="A8" s="492" t="s">
        <v>50</v>
      </c>
      <c r="B8" s="492"/>
      <c r="C8" s="492"/>
      <c r="D8" s="492"/>
      <c r="E8" s="492"/>
      <c r="F8" s="492"/>
      <c r="G8" s="492"/>
      <c r="H8" s="492"/>
      <c r="I8" s="492"/>
      <c r="J8" s="492"/>
      <c r="K8" s="492"/>
      <c r="L8" s="492"/>
      <c r="M8" s="492"/>
      <c r="N8" s="492"/>
      <c r="O8" s="492"/>
      <c r="P8" s="492"/>
      <c r="Q8" s="492"/>
      <c r="R8" s="52"/>
    </row>
    <row r="9" spans="1:18" x14ac:dyDescent="0.35">
      <c r="A9" s="53"/>
      <c r="B9" s="53"/>
      <c r="C9" s="82"/>
      <c r="D9" s="83"/>
      <c r="E9" s="83"/>
      <c r="F9" s="491" t="s">
        <v>51</v>
      </c>
      <c r="G9" s="491"/>
      <c r="H9" s="491"/>
      <c r="I9" s="491" t="s">
        <v>52</v>
      </c>
      <c r="J9" s="491"/>
      <c r="K9" s="491"/>
      <c r="L9" s="491" t="s">
        <v>53</v>
      </c>
      <c r="M9" s="491"/>
      <c r="N9" s="491"/>
      <c r="O9" s="491"/>
      <c r="P9" s="491"/>
      <c r="Q9" s="83"/>
      <c r="R9" s="52"/>
    </row>
    <row r="10" spans="1:18" ht="9.75" customHeight="1" x14ac:dyDescent="0.35">
      <c r="A10" s="513" t="s">
        <v>54</v>
      </c>
      <c r="B10" s="515" t="s">
        <v>55</v>
      </c>
      <c r="C10" s="518"/>
      <c r="D10" s="520" t="s">
        <v>10</v>
      </c>
      <c r="E10" s="500" t="s">
        <v>11</v>
      </c>
      <c r="F10" s="500" t="s">
        <v>12</v>
      </c>
      <c r="G10" s="84"/>
      <c r="H10" s="85"/>
      <c r="I10" s="86"/>
      <c r="J10" s="87"/>
      <c r="K10" s="86"/>
      <c r="L10" s="86"/>
      <c r="M10" s="88"/>
      <c r="N10" s="88"/>
      <c r="O10" s="88"/>
      <c r="P10" s="89"/>
      <c r="Q10" s="88"/>
      <c r="R10" s="52"/>
    </row>
    <row r="11" spans="1:18" ht="9.75" customHeight="1" x14ac:dyDescent="0.35">
      <c r="A11" s="514"/>
      <c r="B11" s="516"/>
      <c r="C11" s="518"/>
      <c r="D11" s="520"/>
      <c r="E11" s="500"/>
      <c r="F11" s="500"/>
      <c r="G11" s="84"/>
      <c r="H11" s="85"/>
      <c r="I11" s="86"/>
      <c r="J11" s="87"/>
      <c r="K11" s="86"/>
      <c r="L11" s="86"/>
      <c r="M11" s="88"/>
      <c r="N11" s="88"/>
      <c r="O11" s="88"/>
      <c r="P11" s="89"/>
      <c r="Q11" s="88"/>
      <c r="R11" s="52"/>
    </row>
    <row r="12" spans="1:18" ht="9.75" customHeight="1" x14ac:dyDescent="0.35">
      <c r="A12" s="523" t="s">
        <v>14</v>
      </c>
      <c r="B12" s="517"/>
      <c r="C12" s="518"/>
      <c r="D12" s="520"/>
      <c r="E12" s="500"/>
      <c r="F12" s="500"/>
      <c r="G12" s="90"/>
      <c r="H12" s="91"/>
      <c r="I12" s="92"/>
      <c r="J12" s="93"/>
      <c r="K12" s="93"/>
      <c r="L12" s="93"/>
      <c r="M12" s="94"/>
      <c r="N12" s="95"/>
      <c r="O12" s="95"/>
      <c r="P12" s="95"/>
      <c r="Q12" s="500"/>
      <c r="R12" s="52"/>
    </row>
    <row r="13" spans="1:18" s="102" customFormat="1" ht="9.75" customHeight="1" thickBot="1" x14ac:dyDescent="0.4">
      <c r="A13" s="524"/>
      <c r="B13" s="517"/>
      <c r="C13" s="519"/>
      <c r="D13" s="521"/>
      <c r="E13" s="522"/>
      <c r="F13" s="522"/>
      <c r="G13" s="96"/>
      <c r="H13" s="97"/>
      <c r="I13" s="98"/>
      <c r="J13" s="99"/>
      <c r="K13" s="99"/>
      <c r="L13" s="99"/>
      <c r="M13" s="100"/>
      <c r="N13" s="101"/>
      <c r="O13" s="101"/>
      <c r="P13" s="101"/>
      <c r="Q13" s="500"/>
    </row>
    <row r="14" spans="1:18" s="102" customFormat="1" ht="21" customHeight="1" x14ac:dyDescent="0.25">
      <c r="A14" s="103" t="s">
        <v>141</v>
      </c>
      <c r="B14" s="501">
        <v>1</v>
      </c>
      <c r="C14" s="503"/>
      <c r="D14" s="104" t="s">
        <v>148</v>
      </c>
      <c r="E14" s="105" t="s">
        <v>204</v>
      </c>
      <c r="F14" s="106" t="s">
        <v>105</v>
      </c>
      <c r="G14" s="505" t="s">
        <v>148</v>
      </c>
      <c r="H14" s="506"/>
      <c r="I14" s="506"/>
      <c r="J14" s="107"/>
      <c r="K14" s="108"/>
      <c r="L14" s="108"/>
      <c r="M14" s="109"/>
      <c r="N14" s="109"/>
      <c r="O14" s="110"/>
      <c r="P14" s="109"/>
      <c r="Q14" s="109"/>
    </row>
    <row r="15" spans="1:18" s="102" customFormat="1" ht="21" customHeight="1" x14ac:dyDescent="0.25">
      <c r="A15" s="111" t="s">
        <v>56</v>
      </c>
      <c r="B15" s="502"/>
      <c r="C15" s="504"/>
      <c r="D15" s="112" t="s">
        <v>149</v>
      </c>
      <c r="E15" s="113" t="s">
        <v>205</v>
      </c>
      <c r="F15" s="114" t="s">
        <v>105</v>
      </c>
      <c r="G15" s="507" t="s">
        <v>149</v>
      </c>
      <c r="H15" s="508"/>
      <c r="I15" s="508"/>
      <c r="J15" s="107"/>
      <c r="K15" s="108"/>
      <c r="L15" s="108"/>
      <c r="M15" s="109"/>
      <c r="N15" s="109"/>
      <c r="O15" s="110"/>
      <c r="P15" s="109"/>
      <c r="Q15" s="109"/>
    </row>
    <row r="16" spans="1:18" s="125" customFormat="1" ht="21" customHeight="1" x14ac:dyDescent="0.25">
      <c r="A16" s="115" t="s">
        <v>83</v>
      </c>
      <c r="B16" s="509">
        <v>2</v>
      </c>
      <c r="C16" s="510"/>
      <c r="D16" s="116" t="s">
        <v>165</v>
      </c>
      <c r="E16" s="117" t="s">
        <v>207</v>
      </c>
      <c r="F16" s="118" t="s">
        <v>105</v>
      </c>
      <c r="G16" s="119"/>
      <c r="H16" s="511" t="s">
        <v>198</v>
      </c>
      <c r="I16" s="512"/>
      <c r="J16" s="120"/>
      <c r="K16" s="121"/>
      <c r="L16" s="121"/>
      <c r="M16" s="122"/>
      <c r="N16" s="123"/>
      <c r="O16" s="122"/>
      <c r="P16" s="123"/>
      <c r="Q16" s="123"/>
      <c r="R16" s="124"/>
    </row>
    <row r="17" spans="1:18" s="125" customFormat="1" ht="21" customHeight="1" thickBot="1" x14ac:dyDescent="0.3">
      <c r="A17" s="126" t="s">
        <v>57</v>
      </c>
      <c r="B17" s="502"/>
      <c r="C17" s="504"/>
      <c r="D17" s="112" t="s">
        <v>166</v>
      </c>
      <c r="E17" s="113" t="s">
        <v>212</v>
      </c>
      <c r="F17" s="114" t="s">
        <v>105</v>
      </c>
      <c r="G17" s="127"/>
      <c r="H17" s="128"/>
      <c r="I17" s="129"/>
      <c r="J17" s="120"/>
      <c r="K17" s="121"/>
      <c r="L17" s="121"/>
      <c r="M17" s="122"/>
      <c r="N17" s="123"/>
      <c r="O17" s="122"/>
      <c r="P17" s="123"/>
      <c r="Q17" s="123"/>
      <c r="R17" s="124"/>
    </row>
    <row r="18" spans="1:18" s="125" customFormat="1" ht="21" customHeight="1" x14ac:dyDescent="0.25">
      <c r="A18" s="130"/>
      <c r="B18" s="131"/>
      <c r="C18" s="132"/>
      <c r="D18" s="105"/>
      <c r="E18" s="105"/>
      <c r="F18" s="105"/>
      <c r="G18" s="133"/>
      <c r="H18" s="134"/>
      <c r="I18" s="135"/>
      <c r="J18" s="527" t="s">
        <v>148</v>
      </c>
      <c r="K18" s="528"/>
      <c r="L18" s="528"/>
      <c r="M18" s="120"/>
      <c r="N18" s="123"/>
      <c r="O18" s="122"/>
      <c r="P18" s="123"/>
      <c r="Q18" s="123"/>
      <c r="R18" s="124"/>
    </row>
    <row r="19" spans="1:18" s="125" customFormat="1" ht="21" customHeight="1" x14ac:dyDescent="0.25">
      <c r="A19" s="529"/>
      <c r="B19" s="531"/>
      <c r="C19" s="533"/>
      <c r="D19" s="535"/>
      <c r="E19" s="137"/>
      <c r="F19" s="535"/>
      <c r="G19" s="138"/>
      <c r="H19" s="134"/>
      <c r="I19" s="135"/>
      <c r="J19" s="537" t="s">
        <v>149</v>
      </c>
      <c r="K19" s="538"/>
      <c r="L19" s="538"/>
      <c r="M19" s="120"/>
      <c r="N19" s="123"/>
      <c r="O19" s="122"/>
      <c r="P19" s="123"/>
      <c r="Q19" s="123"/>
      <c r="R19" s="124"/>
    </row>
    <row r="20" spans="1:18" s="125" customFormat="1" ht="21" customHeight="1" x14ac:dyDescent="0.25">
      <c r="A20" s="529"/>
      <c r="B20" s="531"/>
      <c r="C20" s="533"/>
      <c r="D20" s="535"/>
      <c r="E20" s="137"/>
      <c r="F20" s="535"/>
      <c r="G20" s="138"/>
      <c r="H20" s="134"/>
      <c r="I20" s="135"/>
      <c r="J20" s="139"/>
      <c r="K20" s="539" t="s">
        <v>220</v>
      </c>
      <c r="L20" s="540"/>
      <c r="M20" s="120"/>
      <c r="N20" s="123"/>
      <c r="O20" s="122"/>
      <c r="P20" s="123"/>
      <c r="Q20" s="123"/>
      <c r="R20" s="124"/>
    </row>
    <row r="21" spans="1:18" s="125" customFormat="1" ht="21" customHeight="1" thickBot="1" x14ac:dyDescent="0.3">
      <c r="A21" s="530"/>
      <c r="B21" s="532"/>
      <c r="C21" s="534"/>
      <c r="D21" s="536"/>
      <c r="E21" s="140"/>
      <c r="F21" s="536"/>
      <c r="G21" s="138"/>
      <c r="H21" s="141"/>
      <c r="I21" s="142"/>
      <c r="J21" s="143"/>
      <c r="K21" s="541"/>
      <c r="L21" s="541"/>
      <c r="M21" s="144"/>
      <c r="N21" s="123"/>
      <c r="O21" s="122"/>
      <c r="P21" s="123"/>
      <c r="Q21" s="123"/>
      <c r="R21" s="124"/>
    </row>
    <row r="22" spans="1:18" s="125" customFormat="1" ht="21" customHeight="1" x14ac:dyDescent="0.25">
      <c r="A22" s="103" t="s">
        <v>23</v>
      </c>
      <c r="B22" s="501">
        <v>3</v>
      </c>
      <c r="C22" s="503"/>
      <c r="D22" s="104" t="s">
        <v>167</v>
      </c>
      <c r="E22" s="105" t="s">
        <v>114</v>
      </c>
      <c r="F22" s="106" t="s">
        <v>105</v>
      </c>
      <c r="G22" s="505" t="s">
        <v>167</v>
      </c>
      <c r="H22" s="506"/>
      <c r="I22" s="525"/>
      <c r="J22" s="145"/>
      <c r="K22" s="146"/>
      <c r="L22" s="146"/>
      <c r="M22" s="144"/>
      <c r="N22" s="123"/>
      <c r="O22" s="122"/>
      <c r="P22" s="123"/>
      <c r="Q22" s="123"/>
      <c r="R22" s="124"/>
    </row>
    <row r="23" spans="1:18" s="125" customFormat="1" ht="21" customHeight="1" x14ac:dyDescent="0.25">
      <c r="A23" s="111" t="s">
        <v>56</v>
      </c>
      <c r="B23" s="502"/>
      <c r="C23" s="504"/>
      <c r="D23" s="112" t="s">
        <v>219</v>
      </c>
      <c r="E23" s="113" t="s">
        <v>114</v>
      </c>
      <c r="F23" s="114" t="s">
        <v>105</v>
      </c>
      <c r="G23" s="507" t="s">
        <v>219</v>
      </c>
      <c r="H23" s="508"/>
      <c r="I23" s="526"/>
      <c r="J23" s="145"/>
      <c r="K23" s="146"/>
      <c r="L23" s="146"/>
      <c r="M23" s="144"/>
      <c r="N23" s="123"/>
      <c r="O23" s="122"/>
      <c r="P23" s="123"/>
      <c r="Q23" s="123"/>
      <c r="R23" s="124"/>
    </row>
    <row r="24" spans="1:18" s="125" customFormat="1" ht="21" customHeight="1" x14ac:dyDescent="0.25">
      <c r="A24" s="115" t="s">
        <v>86</v>
      </c>
      <c r="B24" s="509">
        <v>4</v>
      </c>
      <c r="C24" s="510"/>
      <c r="D24" s="116" t="s">
        <v>157</v>
      </c>
      <c r="E24" s="117" t="s">
        <v>214</v>
      </c>
      <c r="F24" s="118" t="s">
        <v>105</v>
      </c>
      <c r="G24" s="119"/>
      <c r="H24" s="511" t="s">
        <v>220</v>
      </c>
      <c r="I24" s="511"/>
      <c r="J24" s="120"/>
      <c r="K24" s="121"/>
      <c r="L24" s="121"/>
      <c r="M24" s="147"/>
      <c r="N24" s="123"/>
      <c r="O24" s="122"/>
      <c r="P24" s="123"/>
      <c r="Q24" s="123"/>
      <c r="R24" s="124"/>
    </row>
    <row r="25" spans="1:18" s="125" customFormat="1" ht="21" customHeight="1" thickBot="1" x14ac:dyDescent="0.3">
      <c r="A25" s="126" t="s">
        <v>57</v>
      </c>
      <c r="B25" s="502"/>
      <c r="C25" s="504"/>
      <c r="D25" s="112" t="s">
        <v>158</v>
      </c>
      <c r="E25" s="113" t="s">
        <v>214</v>
      </c>
      <c r="F25" s="114" t="s">
        <v>105</v>
      </c>
      <c r="G25" s="148"/>
      <c r="H25" s="128"/>
      <c r="I25" s="128"/>
      <c r="J25" s="120"/>
      <c r="K25" s="121"/>
      <c r="L25" s="121"/>
      <c r="M25" s="147"/>
      <c r="N25" s="123"/>
      <c r="O25" s="122"/>
      <c r="P25" s="123"/>
      <c r="Q25" s="123"/>
      <c r="R25" s="124"/>
    </row>
    <row r="26" spans="1:18" s="125" customFormat="1" ht="21" customHeight="1" x14ac:dyDescent="0.25">
      <c r="A26" s="130"/>
      <c r="B26" s="131"/>
      <c r="C26" s="132"/>
      <c r="D26" s="105"/>
      <c r="E26" s="105"/>
      <c r="F26" s="105"/>
      <c r="G26" s="133"/>
      <c r="H26" s="141"/>
      <c r="I26" s="141"/>
      <c r="J26" s="145"/>
      <c r="K26" s="121"/>
      <c r="L26" s="121"/>
      <c r="M26" s="542" t="s">
        <v>148</v>
      </c>
      <c r="N26" s="543"/>
      <c r="O26" s="543"/>
      <c r="P26" s="543"/>
      <c r="Q26" s="123"/>
      <c r="R26" s="124"/>
    </row>
    <row r="27" spans="1:18" s="125" customFormat="1" ht="21" customHeight="1" x14ac:dyDescent="0.25">
      <c r="A27" s="529"/>
      <c r="B27" s="531"/>
      <c r="C27" s="533"/>
      <c r="D27" s="535"/>
      <c r="E27" s="137"/>
      <c r="F27" s="535"/>
      <c r="G27" s="138"/>
      <c r="H27" s="141"/>
      <c r="I27" s="141"/>
      <c r="J27" s="145"/>
      <c r="K27" s="121"/>
      <c r="L27" s="121"/>
      <c r="M27" s="544" t="s">
        <v>149</v>
      </c>
      <c r="N27" s="545"/>
      <c r="O27" s="545"/>
      <c r="P27" s="545"/>
      <c r="Q27" s="123"/>
      <c r="R27" s="124"/>
    </row>
    <row r="28" spans="1:18" s="125" customFormat="1" ht="21" customHeight="1" x14ac:dyDescent="0.25">
      <c r="A28" s="529"/>
      <c r="B28" s="531"/>
      <c r="C28" s="533"/>
      <c r="D28" s="535"/>
      <c r="E28" s="137"/>
      <c r="F28" s="535"/>
      <c r="G28" s="138"/>
      <c r="H28" s="141"/>
      <c r="I28" s="141"/>
      <c r="J28" s="145"/>
      <c r="K28" s="121"/>
      <c r="L28" s="121"/>
      <c r="M28" s="150"/>
      <c r="N28" s="546" t="s">
        <v>200</v>
      </c>
      <c r="O28" s="546"/>
      <c r="P28" s="546"/>
      <c r="Q28" s="123"/>
      <c r="R28" s="124"/>
    </row>
    <row r="29" spans="1:18" s="125" customFormat="1" ht="21" customHeight="1" thickBot="1" x14ac:dyDescent="0.3">
      <c r="A29" s="530"/>
      <c r="B29" s="532"/>
      <c r="C29" s="534"/>
      <c r="D29" s="536"/>
      <c r="E29" s="140"/>
      <c r="F29" s="536"/>
      <c r="G29" s="138"/>
      <c r="H29" s="134"/>
      <c r="I29" s="134"/>
      <c r="J29" s="120"/>
      <c r="K29" s="121"/>
      <c r="L29" s="121"/>
      <c r="M29" s="143"/>
      <c r="N29" s="541"/>
      <c r="O29" s="541"/>
      <c r="P29" s="541"/>
      <c r="Q29" s="123"/>
      <c r="R29" s="124"/>
    </row>
    <row r="30" spans="1:18" s="125" customFormat="1" ht="21" customHeight="1" x14ac:dyDescent="0.25">
      <c r="A30" s="103" t="s">
        <v>84</v>
      </c>
      <c r="B30" s="501">
        <v>5</v>
      </c>
      <c r="C30" s="503"/>
      <c r="D30" s="104" t="s">
        <v>150</v>
      </c>
      <c r="E30" s="105" t="s">
        <v>206</v>
      </c>
      <c r="F30" s="106" t="s">
        <v>105</v>
      </c>
      <c r="G30" s="505" t="s">
        <v>161</v>
      </c>
      <c r="H30" s="506"/>
      <c r="I30" s="506"/>
      <c r="J30" s="151"/>
      <c r="K30" s="121"/>
      <c r="L30" s="121"/>
      <c r="M30" s="147"/>
      <c r="N30" s="123"/>
      <c r="O30" s="122"/>
      <c r="P30" s="123"/>
      <c r="Q30" s="123"/>
      <c r="R30" s="124"/>
    </row>
    <row r="31" spans="1:18" s="125" customFormat="1" ht="21" customHeight="1" x14ac:dyDescent="0.25">
      <c r="A31" s="111" t="s">
        <v>57</v>
      </c>
      <c r="B31" s="502"/>
      <c r="C31" s="504"/>
      <c r="D31" s="112" t="s">
        <v>151</v>
      </c>
      <c r="E31" s="113" t="s">
        <v>207</v>
      </c>
      <c r="F31" s="114" t="s">
        <v>105</v>
      </c>
      <c r="G31" s="507" t="s">
        <v>193</v>
      </c>
      <c r="H31" s="508"/>
      <c r="I31" s="508"/>
      <c r="J31" s="151"/>
      <c r="K31" s="121"/>
      <c r="L31" s="121"/>
      <c r="M31" s="147"/>
      <c r="N31" s="123"/>
      <c r="O31" s="122"/>
      <c r="P31" s="123"/>
      <c r="Q31" s="123"/>
      <c r="R31" s="124"/>
    </row>
    <row r="32" spans="1:18" s="125" customFormat="1" ht="21" customHeight="1" x14ac:dyDescent="0.25">
      <c r="A32" s="115" t="s">
        <v>83</v>
      </c>
      <c r="B32" s="509">
        <v>6</v>
      </c>
      <c r="C32" s="510"/>
      <c r="D32" s="116" t="s">
        <v>161</v>
      </c>
      <c r="E32" s="117" t="s">
        <v>209</v>
      </c>
      <c r="F32" s="118" t="s">
        <v>105</v>
      </c>
      <c r="G32" s="119"/>
      <c r="H32" s="511" t="s">
        <v>201</v>
      </c>
      <c r="I32" s="512"/>
      <c r="J32" s="120"/>
      <c r="K32" s="146"/>
      <c r="L32" s="146"/>
      <c r="M32" s="144"/>
      <c r="N32" s="123"/>
      <c r="O32" s="122"/>
      <c r="P32" s="123"/>
      <c r="Q32" s="123"/>
      <c r="R32" s="124"/>
    </row>
    <row r="33" spans="1:18" s="125" customFormat="1" ht="21" customHeight="1" thickBot="1" x14ac:dyDescent="0.3">
      <c r="A33" s="126" t="s">
        <v>56</v>
      </c>
      <c r="B33" s="502"/>
      <c r="C33" s="504"/>
      <c r="D33" s="112" t="s">
        <v>193</v>
      </c>
      <c r="E33" s="113" t="s">
        <v>114</v>
      </c>
      <c r="F33" s="114" t="s">
        <v>105</v>
      </c>
      <c r="G33" s="127"/>
      <c r="H33" s="128"/>
      <c r="I33" s="129"/>
      <c r="J33" s="120"/>
      <c r="K33" s="146"/>
      <c r="L33" s="146"/>
      <c r="M33" s="144"/>
      <c r="N33" s="123"/>
      <c r="O33" s="122"/>
      <c r="P33" s="123"/>
      <c r="Q33" s="123"/>
      <c r="R33" s="124"/>
    </row>
    <row r="34" spans="1:18" s="125" customFormat="1" ht="21" customHeight="1" x14ac:dyDescent="0.25">
      <c r="A34" s="130"/>
      <c r="B34" s="131"/>
      <c r="C34" s="132"/>
      <c r="D34" s="105"/>
      <c r="E34" s="105"/>
      <c r="F34" s="105"/>
      <c r="G34" s="133"/>
      <c r="H34" s="134"/>
      <c r="I34" s="135"/>
      <c r="J34" s="527" t="s">
        <v>161</v>
      </c>
      <c r="K34" s="528"/>
      <c r="L34" s="549"/>
      <c r="M34" s="153"/>
      <c r="N34" s="123"/>
      <c r="O34" s="122"/>
      <c r="P34" s="123"/>
      <c r="Q34" s="123"/>
      <c r="R34" s="124"/>
    </row>
    <row r="35" spans="1:18" s="125" customFormat="1" ht="21" customHeight="1" x14ac:dyDescent="0.25">
      <c r="A35" s="529"/>
      <c r="B35" s="531"/>
      <c r="C35" s="533"/>
      <c r="D35" s="535"/>
      <c r="E35" s="137"/>
      <c r="F35" s="535"/>
      <c r="G35" s="138"/>
      <c r="H35" s="134"/>
      <c r="I35" s="135"/>
      <c r="J35" s="537" t="s">
        <v>193</v>
      </c>
      <c r="K35" s="538"/>
      <c r="L35" s="550"/>
      <c r="M35" s="153"/>
      <c r="N35" s="123"/>
      <c r="O35" s="122"/>
      <c r="P35" s="123"/>
      <c r="Q35" s="123"/>
      <c r="R35" s="124"/>
    </row>
    <row r="36" spans="1:18" s="125" customFormat="1" ht="21" customHeight="1" x14ac:dyDescent="0.25">
      <c r="A36" s="529"/>
      <c r="B36" s="531"/>
      <c r="C36" s="533"/>
      <c r="D36" s="535"/>
      <c r="E36" s="137"/>
      <c r="F36" s="535"/>
      <c r="G36" s="138"/>
      <c r="H36" s="134"/>
      <c r="I36" s="135"/>
      <c r="J36" s="154"/>
      <c r="K36" s="539" t="s">
        <v>137</v>
      </c>
      <c r="L36" s="539"/>
      <c r="M36" s="120"/>
      <c r="N36" s="123"/>
      <c r="O36" s="122"/>
      <c r="P36" s="123"/>
      <c r="Q36" s="123"/>
      <c r="R36" s="124"/>
    </row>
    <row r="37" spans="1:18" s="125" customFormat="1" ht="21" customHeight="1" thickBot="1" x14ac:dyDescent="0.3">
      <c r="A37" s="530"/>
      <c r="B37" s="532"/>
      <c r="C37" s="534"/>
      <c r="D37" s="536"/>
      <c r="E37" s="140"/>
      <c r="F37" s="536"/>
      <c r="G37" s="138"/>
      <c r="H37" s="141"/>
      <c r="I37" s="142"/>
      <c r="J37" s="143"/>
      <c r="K37" s="551"/>
      <c r="L37" s="551"/>
      <c r="M37" s="155"/>
      <c r="N37" s="123"/>
      <c r="O37" s="122"/>
      <c r="P37" s="146"/>
      <c r="Q37" s="146"/>
      <c r="R37" s="124"/>
    </row>
    <row r="38" spans="1:18" s="125" customFormat="1" ht="21" customHeight="1" x14ac:dyDescent="0.25">
      <c r="A38" s="103" t="s">
        <v>23</v>
      </c>
      <c r="B38" s="501">
        <v>7</v>
      </c>
      <c r="C38" s="503"/>
      <c r="D38" s="104" t="s">
        <v>152</v>
      </c>
      <c r="E38" s="105" t="s">
        <v>204</v>
      </c>
      <c r="F38" s="106" t="s">
        <v>105</v>
      </c>
      <c r="G38" s="505" t="s">
        <v>155</v>
      </c>
      <c r="H38" s="506"/>
      <c r="I38" s="525"/>
      <c r="J38" s="145"/>
      <c r="K38" s="121"/>
      <c r="L38" s="121"/>
      <c r="M38" s="122"/>
      <c r="N38" s="123"/>
      <c r="O38" s="122"/>
      <c r="P38" s="146"/>
      <c r="Q38" s="146"/>
      <c r="R38" s="124"/>
    </row>
    <row r="39" spans="1:18" s="125" customFormat="1" ht="21" customHeight="1" x14ac:dyDescent="0.25">
      <c r="A39" s="111" t="s">
        <v>57</v>
      </c>
      <c r="B39" s="502"/>
      <c r="C39" s="504"/>
      <c r="D39" s="112" t="s">
        <v>170</v>
      </c>
      <c r="E39" s="113" t="s">
        <v>218</v>
      </c>
      <c r="F39" s="114" t="s">
        <v>105</v>
      </c>
      <c r="G39" s="507" t="s">
        <v>156</v>
      </c>
      <c r="H39" s="508"/>
      <c r="I39" s="526"/>
      <c r="J39" s="145"/>
      <c r="K39" s="121"/>
      <c r="L39" s="121"/>
      <c r="M39" s="122"/>
      <c r="N39" s="123"/>
      <c r="O39" s="122"/>
      <c r="P39" s="146"/>
      <c r="Q39" s="146"/>
      <c r="R39" s="124"/>
    </row>
    <row r="40" spans="1:18" s="125" customFormat="1" ht="21" customHeight="1" x14ac:dyDescent="0.25">
      <c r="A40" s="115" t="s">
        <v>86</v>
      </c>
      <c r="B40" s="509">
        <v>8</v>
      </c>
      <c r="C40" s="510"/>
      <c r="D40" s="116" t="s">
        <v>155</v>
      </c>
      <c r="E40" s="117" t="s">
        <v>213</v>
      </c>
      <c r="F40" s="118" t="s">
        <v>105</v>
      </c>
      <c r="G40" s="119"/>
      <c r="H40" s="511" t="s">
        <v>221</v>
      </c>
      <c r="I40" s="511"/>
      <c r="J40" s="120"/>
      <c r="K40" s="121"/>
      <c r="L40" s="121"/>
      <c r="M40" s="122"/>
      <c r="N40" s="123"/>
      <c r="O40" s="122"/>
      <c r="P40" s="123"/>
      <c r="Q40" s="123"/>
      <c r="R40" s="124"/>
    </row>
    <row r="41" spans="1:18" s="125" customFormat="1" ht="21" customHeight="1" thickBot="1" x14ac:dyDescent="0.3">
      <c r="A41" s="126" t="s">
        <v>56</v>
      </c>
      <c r="B41" s="547"/>
      <c r="C41" s="548"/>
      <c r="D41" s="156" t="s">
        <v>156</v>
      </c>
      <c r="E41" s="157" t="s">
        <v>214</v>
      </c>
      <c r="F41" s="158" t="s">
        <v>105</v>
      </c>
      <c r="G41" s="148"/>
      <c r="H41" s="128"/>
      <c r="I41" s="128"/>
      <c r="J41" s="120"/>
      <c r="K41" s="121"/>
      <c r="L41" s="121"/>
      <c r="M41" s="122"/>
      <c r="N41" s="123"/>
      <c r="O41" s="122"/>
      <c r="P41" s="123"/>
      <c r="Q41" s="123"/>
      <c r="R41" s="124"/>
    </row>
    <row r="42" spans="1:18" s="125" customFormat="1" ht="21" customHeight="1" x14ac:dyDescent="0.25">
      <c r="A42" s="159"/>
      <c r="B42" s="160"/>
      <c r="C42" s="161"/>
      <c r="D42" s="113"/>
      <c r="E42" s="113"/>
      <c r="F42" s="113"/>
      <c r="G42" s="127"/>
      <c r="H42" s="128"/>
      <c r="I42" s="128"/>
      <c r="J42" s="120"/>
      <c r="K42" s="121"/>
      <c r="L42" s="121"/>
      <c r="M42" s="122"/>
      <c r="N42" s="123"/>
      <c r="O42" s="122"/>
      <c r="P42" s="123"/>
      <c r="Q42" s="123"/>
      <c r="R42" s="124"/>
    </row>
    <row r="43" spans="1:18" ht="18.75" customHeight="1" x14ac:dyDescent="0.35">
      <c r="A43" s="159"/>
      <c r="B43" s="160"/>
      <c r="C43" s="161"/>
      <c r="D43" s="559" t="s">
        <v>167</v>
      </c>
      <c r="E43" s="559"/>
      <c r="F43" s="559"/>
      <c r="G43" s="123"/>
      <c r="H43" s="141"/>
      <c r="I43" s="141"/>
      <c r="J43" s="141"/>
      <c r="K43" s="163"/>
      <c r="L43" s="164"/>
      <c r="M43" s="560"/>
      <c r="N43" s="560"/>
      <c r="O43" s="560"/>
      <c r="P43" s="560"/>
      <c r="Q43" s="166"/>
      <c r="R43" s="52"/>
    </row>
    <row r="44" spans="1:18" x14ac:dyDescent="0.35">
      <c r="A44" s="52"/>
      <c r="B44" s="167"/>
      <c r="C44" s="168"/>
      <c r="D44" s="561" t="s">
        <v>219</v>
      </c>
      <c r="E44" s="561"/>
      <c r="F44" s="561"/>
      <c r="G44" s="169"/>
      <c r="H44" s="529"/>
      <c r="I44" s="529"/>
      <c r="J44" s="170"/>
      <c r="K44" s="171"/>
      <c r="L44" s="558"/>
      <c r="M44" s="555"/>
      <c r="N44" s="555"/>
      <c r="O44" s="555"/>
      <c r="P44" s="555"/>
      <c r="Q44" s="552"/>
      <c r="R44" s="52"/>
    </row>
    <row r="45" spans="1:18" x14ac:dyDescent="0.35">
      <c r="A45" s="52"/>
      <c r="B45" s="173"/>
      <c r="C45" s="174"/>
      <c r="D45" s="122"/>
      <c r="E45" s="122"/>
      <c r="F45" s="122"/>
      <c r="G45" s="553" t="s">
        <v>167</v>
      </c>
      <c r="H45" s="554"/>
      <c r="I45" s="554"/>
      <c r="J45" s="177"/>
      <c r="K45" s="178"/>
      <c r="L45" s="558"/>
      <c r="M45" s="555"/>
      <c r="N45" s="555"/>
      <c r="O45" s="555"/>
      <c r="P45" s="555"/>
      <c r="Q45" s="552"/>
      <c r="R45" s="52"/>
    </row>
    <row r="46" spans="1:18" x14ac:dyDescent="0.35">
      <c r="A46" s="52"/>
      <c r="B46" s="52"/>
      <c r="C46" s="61"/>
      <c r="D46" s="179"/>
      <c r="E46" s="179"/>
      <c r="F46" s="179"/>
      <c r="G46" s="556" t="s">
        <v>219</v>
      </c>
      <c r="H46" s="557"/>
      <c r="I46" s="557"/>
      <c r="J46" s="177"/>
      <c r="K46" s="180" t="s">
        <v>58</v>
      </c>
      <c r="L46" s="558"/>
      <c r="M46" s="555"/>
      <c r="N46" s="555"/>
      <c r="O46" s="555"/>
      <c r="P46" s="555"/>
      <c r="Q46" s="552"/>
      <c r="R46" s="52"/>
    </row>
    <row r="47" spans="1:18" x14ac:dyDescent="0.35">
      <c r="A47" s="52"/>
      <c r="B47" s="52"/>
      <c r="C47" s="61"/>
      <c r="D47" s="554" t="s">
        <v>155</v>
      </c>
      <c r="E47" s="554"/>
      <c r="F47" s="564"/>
      <c r="G47" s="181"/>
      <c r="H47" s="565" t="s">
        <v>203</v>
      </c>
      <c r="I47" s="565"/>
      <c r="J47" s="182"/>
      <c r="K47" s="180"/>
      <c r="L47" s="558"/>
      <c r="M47" s="555"/>
      <c r="N47" s="555"/>
      <c r="O47" s="555"/>
      <c r="P47" s="555"/>
      <c r="Q47" s="552"/>
      <c r="R47" s="52"/>
    </row>
    <row r="48" spans="1:18" x14ac:dyDescent="0.35">
      <c r="A48" s="183"/>
      <c r="B48" s="52"/>
      <c r="C48" s="61"/>
      <c r="D48" s="561" t="s">
        <v>156</v>
      </c>
      <c r="E48" s="561"/>
      <c r="F48" s="566"/>
      <c r="G48" s="184"/>
      <c r="H48" s="185"/>
      <c r="I48" s="186"/>
      <c r="J48" s="186"/>
      <c r="K48" s="187"/>
      <c r="L48" s="187"/>
      <c r="M48" s="188"/>
      <c r="N48" s="188"/>
      <c r="O48" s="188"/>
      <c r="P48" s="189"/>
      <c r="Q48" s="188"/>
      <c r="R48" s="52"/>
    </row>
    <row r="49" spans="1:11" ht="9.9" customHeight="1" x14ac:dyDescent="0.35">
      <c r="A49" s="52"/>
      <c r="B49" s="52"/>
      <c r="C49" s="61"/>
      <c r="D49" s="543"/>
      <c r="E49" s="543"/>
      <c r="F49" s="543"/>
      <c r="G49" s="138"/>
      <c r="H49" s="141"/>
      <c r="I49" s="141"/>
      <c r="J49" s="141"/>
      <c r="K49" s="163"/>
    </row>
    <row r="50" spans="1:11" x14ac:dyDescent="0.35">
      <c r="A50" s="52"/>
      <c r="B50" s="52"/>
      <c r="C50" s="61"/>
      <c r="D50" s="189"/>
      <c r="E50" s="189"/>
      <c r="F50" s="189"/>
      <c r="G50" s="543"/>
      <c r="H50" s="543"/>
      <c r="I50" s="543"/>
      <c r="J50" s="177"/>
      <c r="K50" s="190"/>
    </row>
    <row r="51" spans="1:11" x14ac:dyDescent="0.35">
      <c r="A51" s="183" t="s">
        <v>59</v>
      </c>
      <c r="B51" s="52"/>
      <c r="C51" s="86"/>
      <c r="D51" s="191"/>
      <c r="E51" s="191"/>
      <c r="F51" s="562" t="s">
        <v>81</v>
      </c>
      <c r="G51" s="562"/>
      <c r="H51" s="562"/>
      <c r="I51" s="562"/>
      <c r="J51" s="160"/>
      <c r="K51" s="192"/>
    </row>
    <row r="52" spans="1:11" x14ac:dyDescent="0.35">
      <c r="A52" s="52"/>
      <c r="B52" s="52"/>
      <c r="C52" s="86"/>
      <c r="D52" s="193" t="s">
        <v>27</v>
      </c>
      <c r="E52" s="193"/>
      <c r="F52" s="563" t="s">
        <v>28</v>
      </c>
      <c r="G52" s="563"/>
      <c r="H52" s="563"/>
      <c r="I52" s="563"/>
      <c r="J52" s="194"/>
      <c r="K52" s="187"/>
    </row>
    <row r="53" spans="1:11" x14ac:dyDescent="0.35">
      <c r="A53" s="52"/>
      <c r="B53" s="52"/>
      <c r="C53" s="86"/>
      <c r="D53" s="193"/>
      <c r="E53" s="193"/>
      <c r="F53" s="195"/>
      <c r="G53" s="195"/>
      <c r="H53" s="196"/>
      <c r="I53" s="196"/>
      <c r="J53" s="196"/>
      <c r="K53" s="52"/>
    </row>
    <row r="54" spans="1:11" hidden="1" x14ac:dyDescent="0.35">
      <c r="A54" s="183" t="s">
        <v>60</v>
      </c>
      <c r="B54" s="52"/>
      <c r="C54" s="86"/>
      <c r="D54" s="191"/>
      <c r="E54" s="191"/>
      <c r="F54" s="562"/>
      <c r="G54" s="562"/>
      <c r="H54" s="562"/>
      <c r="I54" s="562"/>
      <c r="J54" s="160"/>
      <c r="K54" s="52"/>
    </row>
    <row r="55" spans="1:11" hidden="1" x14ac:dyDescent="0.35">
      <c r="A55" s="52"/>
      <c r="B55" s="52"/>
      <c r="C55" s="86"/>
      <c r="D55" s="193" t="s">
        <v>27</v>
      </c>
      <c r="E55" s="193"/>
      <c r="F55" s="563" t="s">
        <v>28</v>
      </c>
      <c r="G55" s="563"/>
      <c r="H55" s="563"/>
      <c r="I55" s="563"/>
      <c r="J55" s="194"/>
      <c r="K55" s="52"/>
    </row>
    <row r="56" spans="1:11" x14ac:dyDescent="0.35">
      <c r="A56" s="52"/>
      <c r="B56" s="52"/>
      <c r="C56" s="61"/>
      <c r="D56" s="62"/>
      <c r="E56" s="62"/>
      <c r="F56" s="62"/>
      <c r="G56" s="52"/>
      <c r="H56" s="52"/>
      <c r="I56" s="52"/>
      <c r="J56" s="52"/>
      <c r="K56" s="52"/>
    </row>
    <row r="57" spans="1:11" x14ac:dyDescent="0.35">
      <c r="A57" s="52"/>
      <c r="B57" s="52"/>
      <c r="C57" s="61"/>
      <c r="D57" s="62"/>
      <c r="E57" s="62"/>
      <c r="F57" s="62"/>
      <c r="G57" s="52"/>
      <c r="H57" s="52"/>
      <c r="I57" s="52"/>
      <c r="J57" s="52"/>
      <c r="K57" s="52"/>
    </row>
    <row r="199" spans="1:9" s="13" customFormat="1" ht="12" customHeight="1" x14ac:dyDescent="0.25">
      <c r="E199" s="46"/>
      <c r="F199" s="47"/>
      <c r="G199" s="47"/>
      <c r="H199" s="47"/>
    </row>
    <row r="200" spans="1:9" s="50" customFormat="1" ht="12.5" hidden="1" x14ac:dyDescent="0.25">
      <c r="A200" s="48" t="s">
        <v>30</v>
      </c>
      <c r="B200" s="48" t="str">
        <f>IF(J5="ВЗРОСЛЫЕ","МУЖЧИНЫ",IF(J5="ДО 19 ЛЕТ","ЮНИОРЫ","ЮНОШИ"))</f>
        <v>МУЖЧИНЫ</v>
      </c>
      <c r="C200" s="49" t="s">
        <v>31</v>
      </c>
      <c r="D200" s="49"/>
      <c r="E200" s="49" t="s">
        <v>32</v>
      </c>
      <c r="F200" s="50" t="s">
        <v>33</v>
      </c>
      <c r="G200" s="51"/>
      <c r="H200" s="51"/>
      <c r="I200" s="51"/>
    </row>
    <row r="201" spans="1:9" s="50" customFormat="1" ht="12.5" hidden="1" x14ac:dyDescent="0.25">
      <c r="A201" s="48" t="s">
        <v>34</v>
      </c>
      <c r="B201" s="48" t="str">
        <f>IF(J5="ВЗРОСЛЫЕ","ЖЕНЩИНЫ",IF(J5="ДО 19 ЛЕТ","ЮНИОРКИ","ДЕВУШКИ"))</f>
        <v>ЖЕНЩИНЫ</v>
      </c>
      <c r="C201" s="49" t="s">
        <v>35</v>
      </c>
      <c r="D201" s="49"/>
      <c r="E201" s="49" t="s">
        <v>36</v>
      </c>
      <c r="F201" s="50" t="s">
        <v>37</v>
      </c>
      <c r="G201" s="51"/>
      <c r="H201" s="51"/>
      <c r="I201" s="51"/>
    </row>
    <row r="202" spans="1:9" s="50" customFormat="1" ht="12.5" hidden="1" x14ac:dyDescent="0.25">
      <c r="A202" s="48" t="s">
        <v>38</v>
      </c>
      <c r="B202" s="48" t="str">
        <f>IF(J5="ВЗРОСЛЫЕ","МУЖЧИНЫ И ЖЕНЩИНЫ",IF(J5="ДО 19 ЛЕТ","ЮНИОРЫ И ЮНИОРКИ","ЮНОШИ И ДЕВУШКИ"))</f>
        <v>МУЖЧИНЫ И ЖЕНЩИНЫ</v>
      </c>
      <c r="C202" s="49" t="s">
        <v>39</v>
      </c>
      <c r="D202" s="49"/>
      <c r="E202" s="49" t="s">
        <v>40</v>
      </c>
      <c r="F202" s="50" t="s">
        <v>41</v>
      </c>
      <c r="G202" s="51"/>
      <c r="H202" s="51"/>
      <c r="I202" s="51"/>
    </row>
    <row r="203" spans="1:9" s="50" customFormat="1" ht="12.5" hidden="1" x14ac:dyDescent="0.25">
      <c r="A203" s="48" t="s">
        <v>42</v>
      </c>
      <c r="B203" s="48"/>
      <c r="C203" s="49" t="s">
        <v>43</v>
      </c>
      <c r="D203" s="49"/>
      <c r="E203" s="49" t="s">
        <v>44</v>
      </c>
      <c r="G203" s="51"/>
      <c r="H203" s="51"/>
      <c r="I203" s="51"/>
    </row>
    <row r="204" spans="1:9" s="50" customFormat="1" ht="12.5" hidden="1" x14ac:dyDescent="0.25">
      <c r="A204" s="48" t="s">
        <v>45</v>
      </c>
      <c r="B204" s="48"/>
      <c r="C204" s="49" t="s">
        <v>46</v>
      </c>
      <c r="D204" s="49"/>
      <c r="E204" s="49" t="s">
        <v>47</v>
      </c>
      <c r="G204" s="51"/>
      <c r="H204" s="51"/>
      <c r="I204" s="51"/>
    </row>
    <row r="205" spans="1:9" s="50" customFormat="1" ht="12.5" hidden="1" x14ac:dyDescent="0.25">
      <c r="A205" s="48" t="s">
        <v>48</v>
      </c>
      <c r="B205" s="48"/>
      <c r="C205" s="49" t="s">
        <v>49</v>
      </c>
      <c r="D205" s="49"/>
      <c r="E205" s="49"/>
      <c r="G205" s="51"/>
      <c r="H205" s="51"/>
      <c r="I205" s="51"/>
    </row>
    <row r="206" spans="1:9" s="13" customFormat="1" ht="12" customHeight="1" x14ac:dyDescent="0.25">
      <c r="E206" s="46"/>
      <c r="F206" s="47"/>
      <c r="G206" s="47"/>
      <c r="H206" s="47"/>
    </row>
    <row r="207" spans="1:9" x14ac:dyDescent="0.35">
      <c r="A207" s="52"/>
      <c r="B207" s="52"/>
      <c r="C207" s="61"/>
      <c r="D207" s="62"/>
      <c r="E207" s="62"/>
      <c r="F207" s="62"/>
      <c r="G207" s="52"/>
      <c r="H207" s="52"/>
      <c r="I207" s="52"/>
    </row>
  </sheetData>
  <sheetProtection selectLockedCells="1"/>
  <mergeCells count="101">
    <mergeCell ref="F51:I51"/>
    <mergeCell ref="F52:I52"/>
    <mergeCell ref="F54:I54"/>
    <mergeCell ref="F55:I55"/>
    <mergeCell ref="D47:F47"/>
    <mergeCell ref="H47:I47"/>
    <mergeCell ref="M47:P47"/>
    <mergeCell ref="D48:F48"/>
    <mergeCell ref="D49:F49"/>
    <mergeCell ref="G50:I50"/>
    <mergeCell ref="Q44:Q45"/>
    <mergeCell ref="G45:I45"/>
    <mergeCell ref="M45:P45"/>
    <mergeCell ref="G46:I46"/>
    <mergeCell ref="L46:L47"/>
    <mergeCell ref="M46:P46"/>
    <mergeCell ref="Q46:Q47"/>
    <mergeCell ref="D43:F43"/>
    <mergeCell ref="M43:P43"/>
    <mergeCell ref="D44:F44"/>
    <mergeCell ref="H44:I44"/>
    <mergeCell ref="L44:L45"/>
    <mergeCell ref="M44:P44"/>
    <mergeCell ref="B38:B39"/>
    <mergeCell ref="C38:C39"/>
    <mergeCell ref="G38:I38"/>
    <mergeCell ref="G39:I39"/>
    <mergeCell ref="B40:B41"/>
    <mergeCell ref="C40:C41"/>
    <mergeCell ref="H40:I40"/>
    <mergeCell ref="J34:L34"/>
    <mergeCell ref="A35:A37"/>
    <mergeCell ref="B35:B37"/>
    <mergeCell ref="C35:C37"/>
    <mergeCell ref="D35:D37"/>
    <mergeCell ref="F35:F37"/>
    <mergeCell ref="J35:L35"/>
    <mergeCell ref="K36:L36"/>
    <mergeCell ref="K37:L37"/>
    <mergeCell ref="B30:B31"/>
    <mergeCell ref="C30:C31"/>
    <mergeCell ref="G30:I30"/>
    <mergeCell ref="G31:I31"/>
    <mergeCell ref="B32:B33"/>
    <mergeCell ref="C32:C33"/>
    <mergeCell ref="H32:I32"/>
    <mergeCell ref="M26:P26"/>
    <mergeCell ref="A27:A29"/>
    <mergeCell ref="B27:B29"/>
    <mergeCell ref="C27:C29"/>
    <mergeCell ref="D27:D29"/>
    <mergeCell ref="F27:F29"/>
    <mergeCell ref="M27:P27"/>
    <mergeCell ref="N28:P28"/>
    <mergeCell ref="N29:P29"/>
    <mergeCell ref="B22:B23"/>
    <mergeCell ref="C22:C23"/>
    <mergeCell ref="G22:I22"/>
    <mergeCell ref="G23:I23"/>
    <mergeCell ref="B24:B25"/>
    <mergeCell ref="C24:C25"/>
    <mergeCell ref="H24:I24"/>
    <mergeCell ref="J18:L18"/>
    <mergeCell ref="A19:A21"/>
    <mergeCell ref="B19:B21"/>
    <mergeCell ref="C19:C21"/>
    <mergeCell ref="D19:D21"/>
    <mergeCell ref="F19:F21"/>
    <mergeCell ref="J19:L19"/>
    <mergeCell ref="K20:L20"/>
    <mergeCell ref="K21:L21"/>
    <mergeCell ref="B16:B17"/>
    <mergeCell ref="C16:C17"/>
    <mergeCell ref="H16:I16"/>
    <mergeCell ref="A10:A11"/>
    <mergeCell ref="B10:B13"/>
    <mergeCell ref="C10:C13"/>
    <mergeCell ref="D10:D13"/>
    <mergeCell ref="E10:E13"/>
    <mergeCell ref="F10:F13"/>
    <mergeCell ref="A12:A13"/>
    <mergeCell ref="A8:Q8"/>
    <mergeCell ref="F9:H9"/>
    <mergeCell ref="I9:K9"/>
    <mergeCell ref="L9:N9"/>
    <mergeCell ref="O9:P9"/>
    <mergeCell ref="Q12:Q13"/>
    <mergeCell ref="B14:B15"/>
    <mergeCell ref="C14:C15"/>
    <mergeCell ref="G14:I14"/>
    <mergeCell ref="G15:I15"/>
    <mergeCell ref="D1:P1"/>
    <mergeCell ref="A2:Q2"/>
    <mergeCell ref="D3:P3"/>
    <mergeCell ref="D4:P4"/>
    <mergeCell ref="J5:M5"/>
    <mergeCell ref="O5:Q5"/>
    <mergeCell ref="A6:B6"/>
    <mergeCell ref="D6:E6"/>
    <mergeCell ref="I6:K6"/>
    <mergeCell ref="O6:Q6"/>
  </mergeCells>
  <conditionalFormatting sqref="E14:E17 E22:E25 E30:E33 E38:E42">
    <cfRule type="expression" dxfId="28" priority="1" stopIfTrue="1">
      <formula>COUNTIF($M$44:$P$47,D14)&gt;0</formula>
    </cfRule>
  </conditionalFormatting>
  <conditionalFormatting sqref="K46">
    <cfRule type="expression" dxfId="27" priority="2" stopIfTrue="1">
      <formula>$C$53=TRUE</formula>
    </cfRule>
  </conditionalFormatting>
  <conditionalFormatting sqref="E18 E26 E34">
    <cfRule type="expression" dxfId="26" priority="3" stopIfTrue="1">
      <formula>COUNTIF($M$44:$P$47,D17)&gt;0</formula>
    </cfRule>
  </conditionalFormatting>
  <conditionalFormatting sqref="K35:L36 H14:I14 G38:G39 H38:I38 J34:J36 M26 D32:D34 M27:P28 G30:G31 H30:I30 D24:D26 K19:K20 L19 J18:J20 D16:D18 G14:G15 D40:D43 G22:I23">
    <cfRule type="expression" dxfId="25" priority="4" stopIfTrue="1">
      <formula>COUNTIF($M$44:$P$47,D14)&gt;0</formula>
    </cfRule>
  </conditionalFormatting>
  <conditionalFormatting sqref="C14:C18 C30:C34 C22:C26 C38:C43">
    <cfRule type="expression" dxfId="24" priority="5" stopIfTrue="1">
      <formula>COUNTIF($C$14:$C$41,C14)&gt;1</formula>
    </cfRule>
  </conditionalFormatting>
  <conditionalFormatting sqref="D14:D15 D30:D31 D22:D23 D38:D39">
    <cfRule type="expression" dxfId="23" priority="6" stopIfTrue="1">
      <formula>COUNTIF($M$43:$P$44,D14)&gt;0</formula>
    </cfRule>
  </conditionalFormatting>
  <conditionalFormatting sqref="E43">
    <cfRule type="expression" dxfId="22" priority="7" stopIfTrue="1">
      <formula>COUNTIF($M$44:$P$47,D41)&gt;0</formula>
    </cfRule>
  </conditionalFormatting>
  <dataValidations count="3">
    <dataValidation type="list" allowBlank="1" showInputMessage="1" showErrorMessage="1" sqref="J5:M5">
      <formula1>$A$200:$A$204</formula1>
    </dataValidation>
    <dataValidation type="list" allowBlank="1" showInputMessage="1" showErrorMessage="1" sqref="O5">
      <formula1>$B$200:$B$202</formula1>
    </dataValidation>
    <dataValidation type="list" allowBlank="1" showInputMessage="1" showErrorMessage="1" sqref="O6:Q6">
      <formula1>$C$200:$C$203</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69" r:id="rId5" name="Label 1">
              <controlPr defaultSize="0" print="0" autoFill="0" autoLine="0" autoPict="0">
                <anchor moveWithCells="1" sizeWithCells="1">
                  <from>
                    <xdr:col>16</xdr:col>
                    <xdr:colOff>298450</xdr:colOff>
                    <xdr:row>0</xdr:row>
                    <xdr:rowOff>6350</xdr:rowOff>
                  </from>
                  <to>
                    <xdr:col>17</xdr:col>
                    <xdr:colOff>6350</xdr:colOff>
                    <xdr:row>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2" topLeftCell="A28" activePane="bottomLeft" state="frozen"/>
      <selection activeCell="A84" sqref="A84:H84"/>
      <selection pane="bottomLeft" activeCell="E46" sqref="E46"/>
    </sheetView>
  </sheetViews>
  <sheetFormatPr defaultColWidth="9.08984375" defaultRowHeight="12.5" x14ac:dyDescent="0.25"/>
  <cols>
    <col min="1" max="1" width="3.08984375" style="338" customWidth="1"/>
    <col min="2" max="2" width="13.90625" style="338" customWidth="1"/>
    <col min="3" max="3" width="22.453125" style="338" customWidth="1"/>
    <col min="4" max="4" width="17.453125" style="6" customWidth="1"/>
    <col min="5" max="5" width="13.54296875" style="6" customWidth="1"/>
    <col min="6" max="6" width="11.90625" style="6" customWidth="1"/>
    <col min="7" max="7" width="9.90625" style="6" customWidth="1"/>
    <col min="8" max="8" width="11.08984375" style="6" customWidth="1"/>
    <col min="9" max="16384" width="9.08984375" style="338"/>
  </cols>
  <sheetData>
    <row r="1" spans="1:15" ht="13" x14ac:dyDescent="0.3">
      <c r="H1" s="339"/>
    </row>
    <row r="2" spans="1:15" hidden="1" x14ac:dyDescent="0.25"/>
    <row r="3" spans="1:15" ht="13" x14ac:dyDescent="0.25">
      <c r="A3" s="426" t="s">
        <v>65</v>
      </c>
      <c r="B3" s="426"/>
      <c r="C3" s="426"/>
      <c r="D3" s="426"/>
      <c r="E3" s="426"/>
      <c r="F3" s="426"/>
      <c r="G3" s="426"/>
      <c r="H3" s="426"/>
      <c r="I3" s="340"/>
      <c r="J3" s="340"/>
      <c r="K3" s="340"/>
      <c r="L3" s="340"/>
      <c r="M3" s="340"/>
      <c r="N3" s="340"/>
      <c r="O3" s="340"/>
    </row>
    <row r="4" spans="1:15" ht="13" x14ac:dyDescent="0.25">
      <c r="A4" s="426" t="str">
        <f>F201&amp;IF(OR(H7="МУЖЧИНЫ И ЖЕНЩИНЫ",H7="ЮНИОРЫ И ЮНИОРКИ",H7="ЮНОШИ И ДЕВУШКИ"),F203,F202)</f>
        <v>В СПОРТИВНОЙ ДИСЦИПЛИНЕ "ПЛЯЖНЫЙ ТЕННИС - СМЕШАННЫЙ ПАРНЫЙ РАЗРЯД"</v>
      </c>
      <c r="B4" s="426"/>
      <c r="C4" s="426"/>
      <c r="D4" s="426"/>
      <c r="E4" s="426"/>
      <c r="F4" s="426"/>
      <c r="G4" s="426"/>
      <c r="H4" s="426"/>
      <c r="I4" s="340"/>
      <c r="J4" s="340"/>
      <c r="K4" s="340"/>
      <c r="L4" s="340"/>
      <c r="M4" s="340"/>
      <c r="N4" s="340"/>
      <c r="O4" s="340"/>
    </row>
    <row r="5" spans="1:15" ht="30" customHeight="1" x14ac:dyDescent="0.35">
      <c r="A5" s="2"/>
      <c r="B5" s="2"/>
      <c r="C5" s="427" t="s">
        <v>79</v>
      </c>
      <c r="D5" s="427"/>
      <c r="E5" s="427"/>
      <c r="F5" s="427"/>
      <c r="G5" s="427"/>
      <c r="H5" s="341"/>
    </row>
    <row r="6" spans="1:15" s="342" customFormat="1" x14ac:dyDescent="0.35">
      <c r="C6" s="429" t="s">
        <v>4</v>
      </c>
      <c r="D6" s="429"/>
      <c r="E6" s="429"/>
      <c r="F6" s="429"/>
      <c r="G6" s="429"/>
    </row>
    <row r="7" spans="1:15" s="343" customFormat="1" x14ac:dyDescent="0.25">
      <c r="D7" s="7" t="s">
        <v>5</v>
      </c>
      <c r="E7" s="430" t="s">
        <v>30</v>
      </c>
      <c r="F7" s="430"/>
      <c r="G7" s="7" t="s">
        <v>6</v>
      </c>
      <c r="H7" s="344" t="s">
        <v>76</v>
      </c>
      <c r="I7" s="345"/>
      <c r="J7" s="345"/>
    </row>
    <row r="8" spans="1:15" s="348" customFormat="1" ht="11.5" x14ac:dyDescent="0.25">
      <c r="A8" s="431" t="s">
        <v>1</v>
      </c>
      <c r="B8" s="431"/>
      <c r="C8" s="346" t="s">
        <v>72</v>
      </c>
      <c r="D8" s="8" t="s">
        <v>2</v>
      </c>
      <c r="E8" s="347" t="s">
        <v>74</v>
      </c>
      <c r="G8" s="8" t="s">
        <v>0</v>
      </c>
      <c r="H8" s="349" t="s">
        <v>39</v>
      </c>
    </row>
    <row r="9" spans="1:15" s="351" customFormat="1" ht="5.25" customHeight="1" x14ac:dyDescent="0.25">
      <c r="A9" s="440"/>
      <c r="B9" s="440"/>
      <c r="C9" s="440"/>
      <c r="D9" s="350"/>
      <c r="F9" s="352"/>
    </row>
    <row r="10" spans="1:15" ht="6.75" customHeight="1" thickBot="1" x14ac:dyDescent="0.3">
      <c r="C10" s="353"/>
    </row>
    <row r="11" spans="1:15" ht="33.75" customHeight="1" x14ac:dyDescent="0.25">
      <c r="A11" s="441" t="s">
        <v>66</v>
      </c>
      <c r="B11" s="443" t="s">
        <v>67</v>
      </c>
      <c r="C11" s="443"/>
      <c r="D11" s="444"/>
      <c r="E11" s="447" t="s">
        <v>68</v>
      </c>
      <c r="F11" s="447" t="s">
        <v>69</v>
      </c>
      <c r="G11" s="447" t="s">
        <v>70</v>
      </c>
      <c r="H11" s="354" t="s">
        <v>71</v>
      </c>
    </row>
    <row r="12" spans="1:15" s="6" customFormat="1" ht="10.5" customHeight="1" thickBot="1" x14ac:dyDescent="0.3">
      <c r="A12" s="442"/>
      <c r="B12" s="445"/>
      <c r="C12" s="445"/>
      <c r="D12" s="446"/>
      <c r="E12" s="448"/>
      <c r="F12" s="448"/>
      <c r="G12" s="448"/>
      <c r="H12" s="355"/>
    </row>
    <row r="13" spans="1:15" s="361" customFormat="1" ht="12.75" customHeight="1" x14ac:dyDescent="0.25">
      <c r="A13" s="432">
        <v>1</v>
      </c>
      <c r="B13" s="434" t="s">
        <v>171</v>
      </c>
      <c r="C13" s="434"/>
      <c r="D13" s="435"/>
      <c r="E13" s="367">
        <v>36773</v>
      </c>
      <c r="F13" s="368" t="s">
        <v>118</v>
      </c>
      <c r="G13" s="368">
        <v>1754</v>
      </c>
      <c r="H13" s="436">
        <f>225+119</f>
        <v>344</v>
      </c>
    </row>
    <row r="14" spans="1:15" s="361" customFormat="1" ht="13" thickBot="1" x14ac:dyDescent="0.3">
      <c r="A14" s="433"/>
      <c r="B14" s="438" t="s">
        <v>119</v>
      </c>
      <c r="C14" s="438"/>
      <c r="D14" s="439"/>
      <c r="E14" s="364">
        <v>34262</v>
      </c>
      <c r="F14" s="365" t="s">
        <v>118</v>
      </c>
      <c r="G14" s="365">
        <v>77</v>
      </c>
      <c r="H14" s="437"/>
    </row>
    <row r="15" spans="1:15" s="361" customFormat="1" ht="13" thickBot="1" x14ac:dyDescent="0.3">
      <c r="A15" s="432">
        <v>2</v>
      </c>
      <c r="B15" s="421" t="s">
        <v>177</v>
      </c>
      <c r="C15" s="421"/>
      <c r="D15" s="422"/>
      <c r="E15" s="358">
        <v>39122</v>
      </c>
      <c r="F15" s="359" t="s">
        <v>118</v>
      </c>
      <c r="G15" s="359">
        <v>1811</v>
      </c>
      <c r="H15" s="436">
        <f>330</f>
        <v>330</v>
      </c>
    </row>
    <row r="16" spans="1:15" s="361" customFormat="1" ht="13" thickBot="1" x14ac:dyDescent="0.3">
      <c r="A16" s="433"/>
      <c r="B16" s="438" t="s">
        <v>116</v>
      </c>
      <c r="C16" s="438"/>
      <c r="D16" s="439"/>
      <c r="E16" s="358">
        <v>37527</v>
      </c>
      <c r="F16" s="359" t="s">
        <v>118</v>
      </c>
      <c r="G16" s="359">
        <v>1603</v>
      </c>
      <c r="H16" s="437"/>
    </row>
    <row r="17" spans="1:8" s="361" customFormat="1" ht="13" thickBot="1" x14ac:dyDescent="0.3">
      <c r="A17" s="432">
        <v>3</v>
      </c>
      <c r="B17" s="434" t="s">
        <v>172</v>
      </c>
      <c r="C17" s="434"/>
      <c r="D17" s="435"/>
      <c r="E17" s="358">
        <v>32922</v>
      </c>
      <c r="F17" s="359" t="s">
        <v>118</v>
      </c>
      <c r="G17" s="359">
        <v>499</v>
      </c>
      <c r="H17" s="436">
        <f>116+132</f>
        <v>248</v>
      </c>
    </row>
    <row r="18" spans="1:8" s="361" customFormat="1" ht="13" thickBot="1" x14ac:dyDescent="0.3">
      <c r="A18" s="433"/>
      <c r="B18" s="438" t="s">
        <v>121</v>
      </c>
      <c r="C18" s="438"/>
      <c r="D18" s="439"/>
      <c r="E18" s="358">
        <v>31241</v>
      </c>
      <c r="F18" s="359" t="s">
        <v>118</v>
      </c>
      <c r="G18" s="359">
        <v>17</v>
      </c>
      <c r="H18" s="437"/>
    </row>
    <row r="19" spans="1:8" s="361" customFormat="1" ht="13" thickBot="1" x14ac:dyDescent="0.3">
      <c r="A19" s="432">
        <v>4</v>
      </c>
      <c r="B19" s="434" t="s">
        <v>175</v>
      </c>
      <c r="C19" s="434"/>
      <c r="D19" s="435"/>
      <c r="E19" s="364">
        <v>33078</v>
      </c>
      <c r="F19" s="365" t="s">
        <v>118</v>
      </c>
      <c r="G19" s="365">
        <v>1626</v>
      </c>
      <c r="H19" s="436">
        <f>37+57</f>
        <v>94</v>
      </c>
    </row>
    <row r="20" spans="1:8" s="361" customFormat="1" ht="13" thickBot="1" x14ac:dyDescent="0.3">
      <c r="A20" s="433"/>
      <c r="B20" s="438" t="s">
        <v>124</v>
      </c>
      <c r="C20" s="438"/>
      <c r="D20" s="439"/>
      <c r="E20" s="369">
        <v>22537</v>
      </c>
      <c r="F20" s="370" t="s">
        <v>118</v>
      </c>
      <c r="G20" s="370">
        <v>1836</v>
      </c>
      <c r="H20" s="437"/>
    </row>
    <row r="21" spans="1:8" s="361" customFormat="1" ht="13" thickBot="1" x14ac:dyDescent="0.3">
      <c r="A21" s="432">
        <v>5</v>
      </c>
      <c r="B21" s="434" t="s">
        <v>186</v>
      </c>
      <c r="C21" s="434"/>
      <c r="D21" s="435"/>
      <c r="E21" s="367">
        <v>29367</v>
      </c>
      <c r="F21" s="368" t="s">
        <v>118</v>
      </c>
      <c r="G21" s="368">
        <v>1907</v>
      </c>
      <c r="H21" s="436">
        <v>42</v>
      </c>
    </row>
    <row r="22" spans="1:8" s="361" customFormat="1" ht="13" thickBot="1" x14ac:dyDescent="0.3">
      <c r="A22" s="433"/>
      <c r="B22" s="438" t="s">
        <v>120</v>
      </c>
      <c r="C22" s="438"/>
      <c r="D22" s="439"/>
      <c r="E22" s="367">
        <v>31221</v>
      </c>
      <c r="F22" s="368" t="s">
        <v>118</v>
      </c>
      <c r="G22" s="368">
        <v>2799</v>
      </c>
      <c r="H22" s="437"/>
    </row>
    <row r="23" spans="1:8" s="361" customFormat="1" ht="13" thickBot="1" x14ac:dyDescent="0.3">
      <c r="A23" s="432">
        <v>6</v>
      </c>
      <c r="B23" s="434" t="s">
        <v>184</v>
      </c>
      <c r="C23" s="434"/>
      <c r="D23" s="435"/>
      <c r="E23" s="367">
        <v>30571</v>
      </c>
      <c r="F23" s="368" t="s">
        <v>118</v>
      </c>
      <c r="G23" s="359"/>
      <c r="H23" s="436">
        <v>30</v>
      </c>
    </row>
    <row r="24" spans="1:8" s="361" customFormat="1" ht="13" thickBot="1" x14ac:dyDescent="0.3">
      <c r="A24" s="433"/>
      <c r="B24" s="438" t="s">
        <v>125</v>
      </c>
      <c r="C24" s="438"/>
      <c r="D24" s="439"/>
      <c r="E24" s="358">
        <v>30104</v>
      </c>
      <c r="F24" s="359" t="s">
        <v>118</v>
      </c>
      <c r="G24" s="359">
        <v>2576</v>
      </c>
      <c r="H24" s="437"/>
    </row>
    <row r="25" spans="1:8" s="361" customFormat="1" x14ac:dyDescent="0.25">
      <c r="A25" s="432">
        <v>7</v>
      </c>
      <c r="B25" s="434" t="s">
        <v>176</v>
      </c>
      <c r="C25" s="434"/>
      <c r="D25" s="435"/>
      <c r="E25" s="367">
        <v>32795</v>
      </c>
      <c r="F25" s="368" t="s">
        <v>118</v>
      </c>
      <c r="G25" s="368">
        <v>1908</v>
      </c>
      <c r="H25" s="436">
        <f>5</f>
        <v>5</v>
      </c>
    </row>
    <row r="26" spans="1:8" s="361" customFormat="1" ht="13" thickBot="1" x14ac:dyDescent="0.3">
      <c r="A26" s="433"/>
      <c r="B26" s="438" t="s">
        <v>131</v>
      </c>
      <c r="C26" s="438"/>
      <c r="D26" s="439"/>
      <c r="E26" s="369">
        <v>32280</v>
      </c>
      <c r="F26" s="370" t="s">
        <v>118</v>
      </c>
      <c r="G26" s="370">
        <v>2793</v>
      </c>
      <c r="H26" s="437"/>
    </row>
    <row r="27" spans="1:8" s="361" customFormat="1" x14ac:dyDescent="0.25">
      <c r="A27" s="432">
        <v>8</v>
      </c>
      <c r="B27" s="434" t="s">
        <v>189</v>
      </c>
      <c r="C27" s="434"/>
      <c r="D27" s="435"/>
      <c r="E27" s="367">
        <v>27846</v>
      </c>
      <c r="F27" s="368" t="s">
        <v>118</v>
      </c>
      <c r="G27" s="368">
        <v>1684</v>
      </c>
      <c r="H27" s="436">
        <v>3</v>
      </c>
    </row>
    <row r="28" spans="1:8" s="361" customFormat="1" ht="13" thickBot="1" x14ac:dyDescent="0.3">
      <c r="A28" s="433"/>
      <c r="B28" s="438" t="s">
        <v>324</v>
      </c>
      <c r="C28" s="438"/>
      <c r="D28" s="439"/>
      <c r="E28" s="364">
        <v>27959</v>
      </c>
      <c r="F28" s="365" t="s">
        <v>118</v>
      </c>
      <c r="G28" s="365"/>
      <c r="H28" s="437"/>
    </row>
    <row r="29" spans="1:8" s="361" customFormat="1" x14ac:dyDescent="0.25">
      <c r="A29" s="432">
        <v>9</v>
      </c>
      <c r="B29" s="434" t="s">
        <v>174</v>
      </c>
      <c r="C29" s="434"/>
      <c r="D29" s="435"/>
      <c r="E29" s="367">
        <v>30732</v>
      </c>
      <c r="F29" s="368" t="s">
        <v>118</v>
      </c>
      <c r="G29" s="368">
        <v>1609</v>
      </c>
      <c r="H29" s="436">
        <v>2</v>
      </c>
    </row>
    <row r="30" spans="1:8" s="361" customFormat="1" ht="13" thickBot="1" x14ac:dyDescent="0.3">
      <c r="A30" s="433"/>
      <c r="B30" s="438" t="s">
        <v>126</v>
      </c>
      <c r="C30" s="438"/>
      <c r="D30" s="439"/>
      <c r="E30" s="369">
        <v>30810</v>
      </c>
      <c r="F30" s="370" t="s">
        <v>118</v>
      </c>
      <c r="G30" s="370">
        <v>292</v>
      </c>
      <c r="H30" s="437"/>
    </row>
    <row r="31" spans="1:8" s="361" customFormat="1" x14ac:dyDescent="0.25">
      <c r="A31" s="432">
        <v>10</v>
      </c>
      <c r="B31" s="434" t="s">
        <v>188</v>
      </c>
      <c r="C31" s="434"/>
      <c r="D31" s="435"/>
      <c r="E31" s="358">
        <v>29503</v>
      </c>
      <c r="F31" s="359" t="s">
        <v>118</v>
      </c>
      <c r="G31" s="359">
        <v>1765</v>
      </c>
      <c r="H31" s="436">
        <v>2</v>
      </c>
    </row>
    <row r="32" spans="1:8" s="361" customFormat="1" ht="13" thickBot="1" x14ac:dyDescent="0.3">
      <c r="A32" s="433"/>
      <c r="B32" s="438" t="s">
        <v>309</v>
      </c>
      <c r="C32" s="438"/>
      <c r="D32" s="439"/>
      <c r="E32" s="369">
        <v>24094</v>
      </c>
      <c r="F32" s="370" t="s">
        <v>118</v>
      </c>
      <c r="G32" s="370"/>
      <c r="H32" s="437"/>
    </row>
    <row r="33" spans="1:8" s="361" customFormat="1" x14ac:dyDescent="0.25">
      <c r="A33" s="432">
        <v>11</v>
      </c>
      <c r="B33" s="434" t="s">
        <v>278</v>
      </c>
      <c r="C33" s="434"/>
      <c r="D33" s="435"/>
      <c r="E33" s="358">
        <v>39178</v>
      </c>
      <c r="F33" s="359" t="s">
        <v>118</v>
      </c>
      <c r="G33" s="359">
        <v>2545</v>
      </c>
      <c r="H33" s="436">
        <v>0</v>
      </c>
    </row>
    <row r="34" spans="1:8" s="361" customFormat="1" ht="13" thickBot="1" x14ac:dyDescent="0.3">
      <c r="A34" s="433"/>
      <c r="B34" s="438" t="s">
        <v>129</v>
      </c>
      <c r="C34" s="438"/>
      <c r="D34" s="439"/>
      <c r="E34" s="364">
        <v>38836</v>
      </c>
      <c r="F34" s="365" t="s">
        <v>130</v>
      </c>
      <c r="G34" s="365">
        <v>1810</v>
      </c>
      <c r="H34" s="437"/>
    </row>
    <row r="35" spans="1:8" s="361" customFormat="1" ht="12.75" customHeight="1" x14ac:dyDescent="0.25">
      <c r="A35" s="432">
        <v>12</v>
      </c>
      <c r="B35" s="434" t="s">
        <v>279</v>
      </c>
      <c r="C35" s="434"/>
      <c r="D35" s="435"/>
      <c r="E35" s="367">
        <v>38669</v>
      </c>
      <c r="F35" s="368" t="s">
        <v>118</v>
      </c>
      <c r="G35" s="368">
        <v>2716</v>
      </c>
      <c r="H35" s="436">
        <v>0</v>
      </c>
    </row>
    <row r="36" spans="1:8" s="361" customFormat="1" ht="13" thickBot="1" x14ac:dyDescent="0.3">
      <c r="A36" s="433"/>
      <c r="B36" s="438" t="s">
        <v>123</v>
      </c>
      <c r="C36" s="438"/>
      <c r="D36" s="439"/>
      <c r="E36" s="364">
        <v>38049</v>
      </c>
      <c r="F36" s="365" t="s">
        <v>118</v>
      </c>
      <c r="G36" s="365">
        <v>1602</v>
      </c>
      <c r="H36" s="437"/>
    </row>
    <row r="37" spans="1:8" s="361" customFormat="1" x14ac:dyDescent="0.25">
      <c r="A37" s="432">
        <v>13</v>
      </c>
      <c r="B37" s="434" t="s">
        <v>191</v>
      </c>
      <c r="C37" s="434"/>
      <c r="D37" s="435"/>
      <c r="E37" s="367">
        <v>39085</v>
      </c>
      <c r="F37" s="368" t="s">
        <v>118</v>
      </c>
      <c r="G37" s="368">
        <v>2700</v>
      </c>
      <c r="H37" s="436">
        <v>0</v>
      </c>
    </row>
    <row r="38" spans="1:8" s="361" customFormat="1" ht="13" thickBot="1" x14ac:dyDescent="0.3">
      <c r="A38" s="433"/>
      <c r="B38" s="438" t="s">
        <v>236</v>
      </c>
      <c r="C38" s="438"/>
      <c r="D38" s="439"/>
      <c r="E38" s="364">
        <v>38873</v>
      </c>
      <c r="F38" s="365" t="s">
        <v>130</v>
      </c>
      <c r="G38" s="365">
        <v>2542</v>
      </c>
      <c r="H38" s="437"/>
    </row>
    <row r="39" spans="1:8" s="361" customFormat="1" x14ac:dyDescent="0.25">
      <c r="A39" s="432">
        <v>14</v>
      </c>
      <c r="B39" s="434" t="s">
        <v>178</v>
      </c>
      <c r="C39" s="434"/>
      <c r="D39" s="435"/>
      <c r="E39" s="367">
        <v>39102</v>
      </c>
      <c r="F39" s="368" t="s">
        <v>118</v>
      </c>
      <c r="G39" s="368">
        <v>1812</v>
      </c>
      <c r="H39" s="436">
        <v>0</v>
      </c>
    </row>
    <row r="40" spans="1:8" s="361" customFormat="1" ht="13" thickBot="1" x14ac:dyDescent="0.3">
      <c r="A40" s="433"/>
      <c r="B40" s="438" t="s">
        <v>280</v>
      </c>
      <c r="C40" s="438"/>
      <c r="D40" s="439"/>
      <c r="E40" s="369">
        <v>27768</v>
      </c>
      <c r="F40" s="370" t="s">
        <v>118</v>
      </c>
      <c r="G40" s="370">
        <v>2552</v>
      </c>
      <c r="H40" s="437"/>
    </row>
    <row r="41" spans="1:8" s="361" customFormat="1" x14ac:dyDescent="0.25">
      <c r="A41" s="432">
        <v>15</v>
      </c>
      <c r="B41" s="434" t="s">
        <v>181</v>
      </c>
      <c r="C41" s="434"/>
      <c r="D41" s="435"/>
      <c r="E41" s="367">
        <v>29762</v>
      </c>
      <c r="F41" s="368" t="s">
        <v>118</v>
      </c>
      <c r="G41" s="368">
        <v>2638</v>
      </c>
      <c r="H41" s="436">
        <v>0</v>
      </c>
    </row>
    <row r="42" spans="1:8" s="361" customFormat="1" ht="13" thickBot="1" x14ac:dyDescent="0.3">
      <c r="A42" s="433"/>
      <c r="B42" s="438" t="s">
        <v>305</v>
      </c>
      <c r="C42" s="438"/>
      <c r="D42" s="439"/>
      <c r="E42" s="364">
        <v>30198</v>
      </c>
      <c r="F42" s="365" t="s">
        <v>118</v>
      </c>
      <c r="G42" s="365"/>
      <c r="H42" s="437"/>
    </row>
    <row r="43" spans="1:8" s="361" customFormat="1" x14ac:dyDescent="0.25">
      <c r="A43" s="432">
        <v>16</v>
      </c>
      <c r="B43" s="434" t="s">
        <v>192</v>
      </c>
      <c r="C43" s="434"/>
      <c r="D43" s="435"/>
      <c r="E43" s="367">
        <v>39202</v>
      </c>
      <c r="F43" s="368" t="s">
        <v>118</v>
      </c>
      <c r="G43" s="368">
        <v>1906</v>
      </c>
      <c r="H43" s="436">
        <v>0</v>
      </c>
    </row>
    <row r="44" spans="1:8" s="361" customFormat="1" ht="13" thickBot="1" x14ac:dyDescent="0.3">
      <c r="A44" s="433"/>
      <c r="B44" s="438" t="s">
        <v>281</v>
      </c>
      <c r="C44" s="438"/>
      <c r="D44" s="439"/>
      <c r="E44" s="364">
        <v>29829</v>
      </c>
      <c r="F44" s="365" t="s">
        <v>118</v>
      </c>
      <c r="G44" s="365">
        <v>1614</v>
      </c>
      <c r="H44" s="437"/>
    </row>
    <row r="45" spans="1:8" s="361" customFormat="1" x14ac:dyDescent="0.25">
      <c r="A45" s="432">
        <v>17</v>
      </c>
      <c r="B45" s="434" t="s">
        <v>185</v>
      </c>
      <c r="C45" s="434"/>
      <c r="D45" s="435"/>
      <c r="E45" s="358">
        <v>32324</v>
      </c>
      <c r="F45" s="359" t="s">
        <v>118</v>
      </c>
      <c r="G45" s="359">
        <v>2798</v>
      </c>
      <c r="H45" s="436">
        <v>0</v>
      </c>
    </row>
    <row r="46" spans="1:8" s="361" customFormat="1" ht="13" thickBot="1" x14ac:dyDescent="0.3">
      <c r="A46" s="433"/>
      <c r="B46" s="438" t="s">
        <v>127</v>
      </c>
      <c r="C46" s="438"/>
      <c r="D46" s="439"/>
      <c r="E46" s="369">
        <v>29337</v>
      </c>
      <c r="F46" s="370" t="s">
        <v>118</v>
      </c>
      <c r="G46" s="370">
        <v>2797</v>
      </c>
      <c r="H46" s="437"/>
    </row>
    <row r="47" spans="1:8" s="361" customFormat="1" hidden="1" x14ac:dyDescent="0.25">
      <c r="A47" s="432">
        <v>18</v>
      </c>
      <c r="B47" s="449"/>
      <c r="C47" s="449"/>
      <c r="D47" s="449"/>
      <c r="E47" s="371"/>
      <c r="F47" s="372"/>
      <c r="G47" s="368"/>
      <c r="H47" s="436"/>
    </row>
    <row r="48" spans="1:8" s="361" customFormat="1" ht="13" hidden="1" thickBot="1" x14ac:dyDescent="0.3">
      <c r="A48" s="433"/>
      <c r="B48" s="438"/>
      <c r="C48" s="438"/>
      <c r="D48" s="439"/>
      <c r="E48" s="369"/>
      <c r="F48" s="370"/>
      <c r="G48" s="370"/>
      <c r="H48" s="437"/>
    </row>
    <row r="49" spans="1:8" s="361" customFormat="1" hidden="1" x14ac:dyDescent="0.25">
      <c r="A49" s="432">
        <v>19</v>
      </c>
      <c r="B49" s="434"/>
      <c r="C49" s="434"/>
      <c r="D49" s="435"/>
      <c r="E49" s="367"/>
      <c r="F49" s="368"/>
      <c r="G49" s="368"/>
      <c r="H49" s="436"/>
    </row>
    <row r="50" spans="1:8" s="361" customFormat="1" ht="13" hidden="1" thickBot="1" x14ac:dyDescent="0.3">
      <c r="A50" s="433"/>
      <c r="B50" s="438"/>
      <c r="C50" s="438"/>
      <c r="D50" s="439"/>
      <c r="E50" s="364"/>
      <c r="F50" s="365"/>
      <c r="G50" s="365"/>
      <c r="H50" s="437"/>
    </row>
    <row r="51" spans="1:8" s="361" customFormat="1" hidden="1" x14ac:dyDescent="0.25">
      <c r="A51" s="432">
        <v>20</v>
      </c>
      <c r="B51" s="434"/>
      <c r="C51" s="434"/>
      <c r="D51" s="435"/>
      <c r="E51" s="368"/>
      <c r="F51" s="368"/>
      <c r="G51" s="368"/>
      <c r="H51" s="436"/>
    </row>
    <row r="52" spans="1:8" s="361" customFormat="1" ht="13" hidden="1" thickBot="1" x14ac:dyDescent="0.3">
      <c r="A52" s="433"/>
      <c r="B52" s="438"/>
      <c r="C52" s="438"/>
      <c r="D52" s="439"/>
      <c r="E52" s="365"/>
      <c r="F52" s="365"/>
      <c r="G52" s="365"/>
      <c r="H52" s="437"/>
    </row>
    <row r="53" spans="1:8" s="361" customFormat="1" hidden="1" x14ac:dyDescent="0.25">
      <c r="A53" s="432">
        <v>21</v>
      </c>
      <c r="B53" s="434"/>
      <c r="C53" s="434"/>
      <c r="D53" s="435"/>
      <c r="E53" s="368"/>
      <c r="F53" s="368"/>
      <c r="G53" s="368"/>
      <c r="H53" s="436"/>
    </row>
    <row r="54" spans="1:8" s="361" customFormat="1" ht="13" hidden="1" thickBot="1" x14ac:dyDescent="0.3">
      <c r="A54" s="433"/>
      <c r="B54" s="438"/>
      <c r="C54" s="438"/>
      <c r="D54" s="439"/>
      <c r="E54" s="370"/>
      <c r="F54" s="370"/>
      <c r="G54" s="370"/>
      <c r="H54" s="437"/>
    </row>
    <row r="55" spans="1:8" s="361" customFormat="1" hidden="1" x14ac:dyDescent="0.25">
      <c r="A55" s="432">
        <v>22</v>
      </c>
      <c r="B55" s="434"/>
      <c r="C55" s="434"/>
      <c r="D55" s="435"/>
      <c r="E55" s="368"/>
      <c r="F55" s="368"/>
      <c r="G55" s="368"/>
      <c r="H55" s="436"/>
    </row>
    <row r="56" spans="1:8" s="361" customFormat="1" ht="13" hidden="1" thickBot="1" x14ac:dyDescent="0.3">
      <c r="A56" s="433"/>
      <c r="B56" s="438"/>
      <c r="C56" s="438"/>
      <c r="D56" s="439"/>
      <c r="E56" s="365"/>
      <c r="F56" s="365"/>
      <c r="G56" s="365"/>
      <c r="H56" s="437"/>
    </row>
    <row r="57" spans="1:8" s="361" customFormat="1" hidden="1" x14ac:dyDescent="0.25">
      <c r="A57" s="432">
        <v>23</v>
      </c>
      <c r="B57" s="434"/>
      <c r="C57" s="434"/>
      <c r="D57" s="435"/>
      <c r="E57" s="368"/>
      <c r="F57" s="368"/>
      <c r="G57" s="368"/>
      <c r="H57" s="436"/>
    </row>
    <row r="58" spans="1:8" s="361" customFormat="1" ht="13" hidden="1" thickBot="1" x14ac:dyDescent="0.3">
      <c r="A58" s="433"/>
      <c r="B58" s="438"/>
      <c r="C58" s="438"/>
      <c r="D58" s="439"/>
      <c r="E58" s="365"/>
      <c r="F58" s="365"/>
      <c r="G58" s="365"/>
      <c r="H58" s="437"/>
    </row>
    <row r="59" spans="1:8" s="361" customFormat="1" hidden="1" x14ac:dyDescent="0.25">
      <c r="A59" s="432">
        <v>24</v>
      </c>
      <c r="B59" s="434"/>
      <c r="C59" s="434"/>
      <c r="D59" s="435"/>
      <c r="E59" s="368"/>
      <c r="F59" s="368"/>
      <c r="G59" s="368"/>
      <c r="H59" s="436"/>
    </row>
    <row r="60" spans="1:8" s="361" customFormat="1" ht="13" hidden="1" thickBot="1" x14ac:dyDescent="0.3">
      <c r="A60" s="433"/>
      <c r="B60" s="438"/>
      <c r="C60" s="438"/>
      <c r="D60" s="439"/>
      <c r="E60" s="365"/>
      <c r="F60" s="365"/>
      <c r="G60" s="365"/>
      <c r="H60" s="437"/>
    </row>
    <row r="61" spans="1:8" s="361" customFormat="1" hidden="1" x14ac:dyDescent="0.25">
      <c r="A61" s="432">
        <v>25</v>
      </c>
      <c r="B61" s="434"/>
      <c r="C61" s="434"/>
      <c r="D61" s="435"/>
      <c r="E61" s="368"/>
      <c r="F61" s="368"/>
      <c r="G61" s="368"/>
      <c r="H61" s="436"/>
    </row>
    <row r="62" spans="1:8" s="361" customFormat="1" ht="13" hidden="1" thickBot="1" x14ac:dyDescent="0.3">
      <c r="A62" s="433"/>
      <c r="B62" s="438"/>
      <c r="C62" s="438"/>
      <c r="D62" s="439"/>
      <c r="E62" s="370"/>
      <c r="F62" s="370"/>
      <c r="G62" s="370"/>
      <c r="H62" s="437"/>
    </row>
    <row r="63" spans="1:8" s="361" customFormat="1" hidden="1" x14ac:dyDescent="0.25">
      <c r="A63" s="432">
        <v>26</v>
      </c>
      <c r="B63" s="434"/>
      <c r="C63" s="434"/>
      <c r="D63" s="435"/>
      <c r="E63" s="368"/>
      <c r="F63" s="368"/>
      <c r="G63" s="368"/>
      <c r="H63" s="436"/>
    </row>
    <row r="64" spans="1:8" s="361" customFormat="1" ht="13" hidden="1" thickBot="1" x14ac:dyDescent="0.3">
      <c r="A64" s="433"/>
      <c r="B64" s="438"/>
      <c r="C64" s="438"/>
      <c r="D64" s="439"/>
      <c r="E64" s="370"/>
      <c r="F64" s="370"/>
      <c r="G64" s="370"/>
      <c r="H64" s="437"/>
    </row>
    <row r="65" spans="1:8" s="373" customFormat="1" hidden="1" x14ac:dyDescent="0.25">
      <c r="A65" s="432">
        <v>27</v>
      </c>
      <c r="B65" s="434"/>
      <c r="C65" s="434"/>
      <c r="D65" s="435"/>
      <c r="E65" s="359"/>
      <c r="F65" s="359"/>
      <c r="G65" s="359"/>
      <c r="H65" s="436"/>
    </row>
    <row r="66" spans="1:8" s="373" customFormat="1" ht="13" hidden="1" thickBot="1" x14ac:dyDescent="0.3">
      <c r="A66" s="433"/>
      <c r="B66" s="438"/>
      <c r="C66" s="438"/>
      <c r="D66" s="439"/>
      <c r="E66" s="370"/>
      <c r="F66" s="370"/>
      <c r="G66" s="370"/>
      <c r="H66" s="437"/>
    </row>
    <row r="67" spans="1:8" s="373" customFormat="1" hidden="1" x14ac:dyDescent="0.25">
      <c r="A67" s="432">
        <v>28</v>
      </c>
      <c r="B67" s="434"/>
      <c r="C67" s="434"/>
      <c r="D67" s="435"/>
      <c r="E67" s="359"/>
      <c r="F67" s="359"/>
      <c r="G67" s="359"/>
      <c r="H67" s="436"/>
    </row>
    <row r="68" spans="1:8" s="373" customFormat="1" ht="13" hidden="1" thickBot="1" x14ac:dyDescent="0.3">
      <c r="A68" s="433"/>
      <c r="B68" s="438"/>
      <c r="C68" s="438"/>
      <c r="D68" s="439"/>
      <c r="E68" s="370"/>
      <c r="F68" s="370"/>
      <c r="G68" s="370"/>
      <c r="H68" s="437"/>
    </row>
    <row r="69" spans="1:8" s="373" customFormat="1" hidden="1" x14ac:dyDescent="0.25">
      <c r="A69" s="432">
        <v>29</v>
      </c>
      <c r="B69" s="434"/>
      <c r="C69" s="434"/>
      <c r="D69" s="435"/>
      <c r="E69" s="359"/>
      <c r="F69" s="359"/>
      <c r="G69" s="359"/>
      <c r="H69" s="436"/>
    </row>
    <row r="70" spans="1:8" s="373" customFormat="1" ht="13" hidden="1" thickBot="1" x14ac:dyDescent="0.3">
      <c r="A70" s="433"/>
      <c r="B70" s="438"/>
      <c r="C70" s="438"/>
      <c r="D70" s="439"/>
      <c r="E70" s="370"/>
      <c r="F70" s="370"/>
      <c r="G70" s="370"/>
      <c r="H70" s="437"/>
    </row>
    <row r="71" spans="1:8" s="373" customFormat="1" hidden="1" x14ac:dyDescent="0.25">
      <c r="A71" s="432">
        <v>30</v>
      </c>
      <c r="B71" s="434"/>
      <c r="C71" s="434"/>
      <c r="D71" s="435"/>
      <c r="E71" s="368"/>
      <c r="F71" s="368"/>
      <c r="G71" s="368"/>
      <c r="H71" s="436"/>
    </row>
    <row r="72" spans="1:8" s="373" customFormat="1" ht="13" hidden="1" thickBot="1" x14ac:dyDescent="0.3">
      <c r="A72" s="433"/>
      <c r="B72" s="438"/>
      <c r="C72" s="438"/>
      <c r="D72" s="439"/>
      <c r="E72" s="365"/>
      <c r="F72" s="365"/>
      <c r="G72" s="365"/>
      <c r="H72" s="437"/>
    </row>
    <row r="73" spans="1:8" s="373" customFormat="1" hidden="1" x14ac:dyDescent="0.25">
      <c r="A73" s="432">
        <v>31</v>
      </c>
      <c r="B73" s="434"/>
      <c r="C73" s="434"/>
      <c r="D73" s="435"/>
      <c r="E73" s="359"/>
      <c r="F73" s="359"/>
      <c r="G73" s="359"/>
      <c r="H73" s="436"/>
    </row>
    <row r="74" spans="1:8" s="373" customFormat="1" ht="13" hidden="1" thickBot="1" x14ac:dyDescent="0.3">
      <c r="A74" s="433"/>
      <c r="B74" s="438"/>
      <c r="C74" s="438"/>
      <c r="D74" s="439"/>
      <c r="E74" s="370"/>
      <c r="F74" s="370"/>
      <c r="G74" s="370"/>
      <c r="H74" s="437"/>
    </row>
    <row r="75" spans="1:8" s="373" customFormat="1" hidden="1" x14ac:dyDescent="0.25">
      <c r="A75" s="432">
        <v>32</v>
      </c>
      <c r="B75" s="434"/>
      <c r="C75" s="434"/>
      <c r="D75" s="435"/>
      <c r="E75" s="368"/>
      <c r="F75" s="368"/>
      <c r="G75" s="368"/>
      <c r="H75" s="436"/>
    </row>
    <row r="76" spans="1:8" s="373" customFormat="1" ht="13" hidden="1" thickBot="1" x14ac:dyDescent="0.3">
      <c r="A76" s="433"/>
      <c r="B76" s="438"/>
      <c r="C76" s="438"/>
      <c r="D76" s="439"/>
      <c r="E76" s="365"/>
      <c r="F76" s="365"/>
      <c r="G76" s="365"/>
      <c r="H76" s="437"/>
    </row>
    <row r="77" spans="1:8" x14ac:dyDescent="0.25">
      <c r="A77" s="374"/>
      <c r="B77" s="374"/>
      <c r="C77" s="375"/>
      <c r="D77" s="376"/>
      <c r="E77" s="376"/>
      <c r="F77" s="376"/>
      <c r="G77" s="376"/>
      <c r="H77" s="376"/>
    </row>
    <row r="78" spans="1:8" ht="12.75" customHeight="1" x14ac:dyDescent="0.25">
      <c r="A78" s="183" t="s">
        <v>59</v>
      </c>
      <c r="B78" s="183"/>
      <c r="C78" s="377"/>
      <c r="D78" s="450" t="s">
        <v>80</v>
      </c>
      <c r="E78" s="450"/>
      <c r="F78" s="173"/>
      <c r="G78" s="10"/>
      <c r="H78" s="338"/>
    </row>
    <row r="79" spans="1:8" ht="12.75" customHeight="1" x14ac:dyDescent="0.25">
      <c r="A79" s="52"/>
      <c r="B79" s="52"/>
      <c r="C79" s="378" t="s">
        <v>27</v>
      </c>
      <c r="D79" s="451" t="s">
        <v>28</v>
      </c>
      <c r="E79" s="451"/>
      <c r="F79" s="379"/>
      <c r="G79" s="10"/>
      <c r="H79" s="338"/>
    </row>
    <row r="80" spans="1:8" ht="12.75" hidden="1" customHeight="1" x14ac:dyDescent="0.25">
      <c r="A80" s="183" t="s">
        <v>60</v>
      </c>
      <c r="B80" s="183"/>
      <c r="C80" s="377"/>
      <c r="D80" s="450"/>
      <c r="E80" s="450"/>
      <c r="F80" s="173"/>
      <c r="G80" s="10"/>
      <c r="H80" s="338"/>
    </row>
    <row r="81" spans="1:15" ht="12.75" hidden="1" customHeight="1" x14ac:dyDescent="0.25">
      <c r="A81" s="52"/>
      <c r="B81" s="52"/>
      <c r="C81" s="378" t="s">
        <v>27</v>
      </c>
      <c r="D81" s="451" t="s">
        <v>28</v>
      </c>
      <c r="E81" s="451"/>
      <c r="F81" s="379"/>
      <c r="G81" s="10"/>
      <c r="H81" s="338"/>
    </row>
    <row r="82" spans="1:15" ht="12.75" customHeight="1" x14ac:dyDescent="0.25">
      <c r="A82" s="380"/>
      <c r="B82" s="380"/>
      <c r="C82" s="380"/>
      <c r="D82" s="4"/>
      <c r="E82" s="4"/>
      <c r="F82" s="4"/>
      <c r="G82" s="4"/>
      <c r="H82" s="4"/>
    </row>
    <row r="83" spans="1:15" s="12" customFormat="1" x14ac:dyDescent="0.25">
      <c r="A83" s="452"/>
      <c r="B83" s="452"/>
      <c r="C83" s="452"/>
      <c r="D83" s="452"/>
      <c r="E83" s="452"/>
      <c r="F83" s="452"/>
      <c r="G83" s="452"/>
      <c r="H83" s="452"/>
    </row>
    <row r="84" spans="1:15" s="12" customFormat="1" x14ac:dyDescent="0.25">
      <c r="A84" s="452"/>
      <c r="B84" s="452"/>
      <c r="C84" s="452"/>
      <c r="D84" s="452"/>
      <c r="E84" s="452"/>
      <c r="F84" s="452"/>
      <c r="G84" s="452"/>
      <c r="H84" s="452"/>
    </row>
    <row r="86" spans="1:15" s="6" customFormat="1" x14ac:dyDescent="0.25">
      <c r="A86" s="381"/>
      <c r="B86" s="381"/>
      <c r="C86" s="338"/>
      <c r="I86" s="338"/>
      <c r="J86" s="338"/>
      <c r="K86" s="338"/>
      <c r="L86" s="338"/>
      <c r="M86" s="338"/>
      <c r="N86" s="338"/>
      <c r="O86" s="338"/>
    </row>
    <row r="87" spans="1:15" s="6" customFormat="1" x14ac:dyDescent="0.25">
      <c r="A87" s="381"/>
      <c r="B87" s="381"/>
      <c r="C87" s="338"/>
      <c r="F87" s="376"/>
      <c r="I87" s="338"/>
      <c r="J87" s="338"/>
      <c r="K87" s="338"/>
      <c r="L87" s="338"/>
      <c r="M87" s="338"/>
      <c r="N87" s="338"/>
      <c r="O87" s="338"/>
    </row>
    <row r="88" spans="1:15" s="6" customFormat="1" x14ac:dyDescent="0.25">
      <c r="A88" s="381"/>
      <c r="B88" s="381"/>
      <c r="C88" s="338"/>
      <c r="F88" s="376"/>
      <c r="I88" s="338"/>
      <c r="J88" s="338"/>
      <c r="K88" s="338"/>
      <c r="L88" s="338"/>
      <c r="M88" s="338"/>
      <c r="N88" s="338"/>
      <c r="O88" s="338"/>
    </row>
    <row r="89" spans="1:15" s="6" customFormat="1" x14ac:dyDescent="0.25">
      <c r="A89" s="381"/>
      <c r="B89" s="381"/>
      <c r="C89" s="338"/>
      <c r="F89" s="376"/>
      <c r="I89" s="338"/>
      <c r="J89" s="338"/>
      <c r="K89" s="338"/>
      <c r="L89" s="338"/>
      <c r="M89" s="338"/>
      <c r="N89" s="338"/>
      <c r="O89" s="338"/>
    </row>
    <row r="90" spans="1:15" s="6" customFormat="1" x14ac:dyDescent="0.25">
      <c r="A90" s="381"/>
      <c r="B90" s="381"/>
      <c r="C90" s="338"/>
      <c r="F90" s="376"/>
      <c r="I90" s="338"/>
      <c r="J90" s="338"/>
      <c r="K90" s="338"/>
      <c r="L90" s="338"/>
      <c r="M90" s="338"/>
      <c r="N90" s="338"/>
      <c r="O90" s="338"/>
    </row>
    <row r="91" spans="1:15" s="6" customFormat="1" x14ac:dyDescent="0.25">
      <c r="A91" s="381"/>
      <c r="B91" s="381"/>
      <c r="C91" s="338"/>
      <c r="F91" s="376"/>
      <c r="I91" s="338"/>
      <c r="J91" s="338"/>
      <c r="K91" s="338"/>
      <c r="L91" s="338"/>
      <c r="M91" s="338"/>
      <c r="N91" s="338"/>
      <c r="O91" s="338"/>
    </row>
    <row r="92" spans="1:15" s="6" customFormat="1" x14ac:dyDescent="0.25">
      <c r="A92" s="381"/>
      <c r="B92" s="381"/>
      <c r="C92" s="338"/>
      <c r="F92" s="376"/>
      <c r="I92" s="338"/>
      <c r="J92" s="338"/>
      <c r="K92" s="338"/>
      <c r="L92" s="338"/>
      <c r="M92" s="338"/>
      <c r="N92" s="338"/>
      <c r="O92" s="338"/>
    </row>
    <row r="93" spans="1:15" s="6" customFormat="1" x14ac:dyDescent="0.25">
      <c r="A93" s="381"/>
      <c r="B93" s="381"/>
      <c r="C93" s="338"/>
      <c r="F93" s="376"/>
      <c r="I93" s="338"/>
      <c r="J93" s="338"/>
      <c r="K93" s="338"/>
      <c r="L93" s="338"/>
      <c r="M93" s="338"/>
      <c r="N93" s="338"/>
      <c r="O93" s="338"/>
    </row>
    <row r="94" spans="1:15" s="6" customFormat="1" x14ac:dyDescent="0.25">
      <c r="A94" s="381"/>
      <c r="B94" s="381"/>
      <c r="C94" s="338"/>
      <c r="F94" s="376"/>
      <c r="I94" s="338"/>
      <c r="J94" s="338"/>
      <c r="K94" s="338"/>
      <c r="L94" s="338"/>
      <c r="M94" s="338"/>
      <c r="N94" s="338"/>
      <c r="O94" s="338"/>
    </row>
    <row r="95" spans="1:15" s="6" customFormat="1" x14ac:dyDescent="0.25">
      <c r="A95" s="381"/>
      <c r="B95" s="381"/>
      <c r="C95" s="338"/>
      <c r="F95" s="376"/>
      <c r="I95" s="338"/>
      <c r="J95" s="338"/>
      <c r="K95" s="338"/>
      <c r="L95" s="338"/>
      <c r="M95" s="338"/>
      <c r="N95" s="338"/>
      <c r="O95" s="338"/>
    </row>
    <row r="96" spans="1:15" s="6" customFormat="1" x14ac:dyDescent="0.25">
      <c r="A96" s="381"/>
      <c r="B96" s="381"/>
      <c r="C96" s="338"/>
      <c r="F96" s="376"/>
      <c r="I96" s="338"/>
      <c r="J96" s="338"/>
      <c r="K96" s="338"/>
      <c r="L96" s="338"/>
      <c r="M96" s="338"/>
      <c r="N96" s="338"/>
      <c r="O96" s="338"/>
    </row>
    <row r="97" spans="1:15" s="6" customFormat="1" x14ac:dyDescent="0.25">
      <c r="A97" s="381"/>
      <c r="B97" s="381"/>
      <c r="C97" s="338"/>
      <c r="F97" s="376"/>
      <c r="I97" s="338"/>
      <c r="J97" s="338"/>
      <c r="K97" s="338"/>
      <c r="L97" s="338"/>
      <c r="M97" s="338"/>
      <c r="N97" s="338"/>
      <c r="O97" s="338"/>
    </row>
    <row r="98" spans="1:15" s="6" customFormat="1" x14ac:dyDescent="0.25">
      <c r="A98" s="381"/>
      <c r="B98" s="381"/>
      <c r="C98" s="338"/>
      <c r="F98" s="376"/>
      <c r="I98" s="338"/>
      <c r="J98" s="338"/>
      <c r="K98" s="338"/>
      <c r="L98" s="338"/>
      <c r="M98" s="338"/>
      <c r="N98" s="338"/>
      <c r="O98" s="338"/>
    </row>
    <row r="99" spans="1:15" s="6" customFormat="1" x14ac:dyDescent="0.25">
      <c r="A99" s="381"/>
      <c r="B99" s="381"/>
      <c r="C99" s="338"/>
      <c r="F99" s="376"/>
      <c r="I99" s="338"/>
      <c r="J99" s="338"/>
      <c r="K99" s="338"/>
      <c r="L99" s="338"/>
      <c r="M99" s="338"/>
      <c r="N99" s="338"/>
      <c r="O99" s="338"/>
    </row>
    <row r="100" spans="1:15" s="6" customFormat="1" x14ac:dyDescent="0.25">
      <c r="A100" s="381"/>
      <c r="B100" s="381"/>
      <c r="C100" s="338"/>
      <c r="F100" s="376"/>
      <c r="I100" s="338"/>
      <c r="J100" s="338"/>
      <c r="K100" s="338"/>
      <c r="L100" s="338"/>
      <c r="M100" s="338"/>
      <c r="N100" s="338"/>
      <c r="O100" s="338"/>
    </row>
    <row r="101" spans="1:15" s="6" customFormat="1" x14ac:dyDescent="0.25">
      <c r="A101" s="381"/>
      <c r="B101" s="381"/>
      <c r="C101" s="338"/>
      <c r="F101" s="376"/>
      <c r="I101" s="338"/>
      <c r="J101" s="338"/>
      <c r="K101" s="338"/>
      <c r="L101" s="338"/>
      <c r="M101" s="338"/>
      <c r="N101" s="338"/>
      <c r="O101" s="338"/>
    </row>
    <row r="102" spans="1:15" s="6" customFormat="1" x14ac:dyDescent="0.25">
      <c r="A102" s="381"/>
      <c r="B102" s="381"/>
      <c r="C102" s="338"/>
      <c r="F102" s="376"/>
      <c r="I102" s="338"/>
      <c r="J102" s="338"/>
      <c r="K102" s="338"/>
      <c r="L102" s="338"/>
      <c r="M102" s="338"/>
      <c r="N102" s="338"/>
      <c r="O102" s="338"/>
    </row>
    <row r="103" spans="1:15" s="6" customFormat="1" x14ac:dyDescent="0.25">
      <c r="A103" s="381"/>
      <c r="B103" s="381"/>
      <c r="C103" s="338"/>
      <c r="F103" s="376"/>
      <c r="I103" s="338"/>
      <c r="J103" s="338"/>
      <c r="K103" s="338"/>
      <c r="L103" s="338"/>
      <c r="M103" s="338"/>
      <c r="N103" s="338"/>
      <c r="O103" s="338"/>
    </row>
    <row r="104" spans="1:15" s="6" customFormat="1" x14ac:dyDescent="0.25">
      <c r="A104" s="381"/>
      <c r="B104" s="381"/>
      <c r="C104" s="338"/>
      <c r="F104" s="376"/>
      <c r="I104" s="338"/>
      <c r="J104" s="338"/>
      <c r="K104" s="338"/>
      <c r="L104" s="338"/>
      <c r="M104" s="338"/>
      <c r="N104" s="338"/>
      <c r="O104" s="338"/>
    </row>
    <row r="105" spans="1:15" s="6" customFormat="1" x14ac:dyDescent="0.25">
      <c r="A105" s="381"/>
      <c r="B105" s="381"/>
      <c r="C105" s="338"/>
      <c r="F105" s="376"/>
      <c r="I105" s="338"/>
      <c r="J105" s="338"/>
      <c r="K105" s="338"/>
      <c r="L105" s="338"/>
      <c r="M105" s="338"/>
      <c r="N105" s="338"/>
      <c r="O105" s="338"/>
    </row>
    <row r="106" spans="1:15" s="6" customFormat="1" x14ac:dyDescent="0.25">
      <c r="A106" s="381"/>
      <c r="B106" s="381"/>
      <c r="C106" s="338"/>
      <c r="F106" s="376"/>
      <c r="I106" s="338"/>
      <c r="J106" s="338"/>
      <c r="K106" s="338"/>
      <c r="L106" s="338"/>
      <c r="M106" s="338"/>
      <c r="N106" s="338"/>
      <c r="O106" s="338"/>
    </row>
    <row r="107" spans="1:15" s="6" customFormat="1" x14ac:dyDescent="0.25">
      <c r="A107" s="381"/>
      <c r="B107" s="381"/>
      <c r="C107" s="338"/>
      <c r="F107" s="376"/>
      <c r="I107" s="338"/>
      <c r="J107" s="338"/>
      <c r="K107" s="338"/>
      <c r="L107" s="338"/>
      <c r="M107" s="338"/>
      <c r="N107" s="338"/>
      <c r="O107" s="338"/>
    </row>
    <row r="108" spans="1:15" s="6" customFormat="1" x14ac:dyDescent="0.25">
      <c r="A108" s="381"/>
      <c r="B108" s="381"/>
      <c r="C108" s="338"/>
      <c r="F108" s="376"/>
      <c r="I108" s="338"/>
      <c r="J108" s="338"/>
      <c r="K108" s="338"/>
      <c r="L108" s="338"/>
      <c r="M108" s="338"/>
      <c r="N108" s="338"/>
      <c r="O108" s="338"/>
    </row>
    <row r="109" spans="1:15" s="6" customFormat="1" x14ac:dyDescent="0.25">
      <c r="A109" s="381"/>
      <c r="B109" s="381"/>
      <c r="C109" s="338"/>
      <c r="F109" s="376"/>
      <c r="I109" s="338"/>
      <c r="J109" s="338"/>
      <c r="K109" s="338"/>
      <c r="L109" s="338"/>
      <c r="M109" s="338"/>
      <c r="N109" s="338"/>
      <c r="O109" s="338"/>
    </row>
    <row r="110" spans="1:15" s="6" customFormat="1" x14ac:dyDescent="0.25">
      <c r="A110" s="381"/>
      <c r="B110" s="381"/>
      <c r="C110" s="338"/>
      <c r="F110" s="376"/>
      <c r="I110" s="338"/>
      <c r="J110" s="338"/>
      <c r="K110" s="338"/>
      <c r="L110" s="338"/>
      <c r="M110" s="338"/>
      <c r="N110" s="338"/>
      <c r="O110" s="338"/>
    </row>
    <row r="111" spans="1:15" s="6" customFormat="1" x14ac:dyDescent="0.25">
      <c r="A111" s="381"/>
      <c r="B111" s="381"/>
      <c r="C111" s="338"/>
      <c r="F111" s="376"/>
      <c r="I111" s="338"/>
      <c r="J111" s="338"/>
      <c r="K111" s="338"/>
      <c r="L111" s="338"/>
      <c r="M111" s="338"/>
      <c r="N111" s="338"/>
      <c r="O111" s="338"/>
    </row>
    <row r="112" spans="1:15" s="6" customFormat="1" x14ac:dyDescent="0.25">
      <c r="A112" s="381"/>
      <c r="B112" s="381"/>
      <c r="C112" s="338"/>
      <c r="F112" s="376"/>
      <c r="I112" s="338"/>
      <c r="J112" s="338"/>
      <c r="K112" s="338"/>
      <c r="L112" s="338"/>
      <c r="M112" s="338"/>
      <c r="N112" s="338"/>
      <c r="O112" s="338"/>
    </row>
    <row r="113" spans="1:15" s="6" customFormat="1" x14ac:dyDescent="0.25">
      <c r="A113" s="381"/>
      <c r="B113" s="381"/>
      <c r="C113" s="338"/>
      <c r="F113" s="376"/>
      <c r="I113" s="338"/>
      <c r="J113" s="338"/>
      <c r="K113" s="338"/>
      <c r="L113" s="338"/>
      <c r="M113" s="338"/>
      <c r="N113" s="338"/>
      <c r="O113" s="338"/>
    </row>
    <row r="114" spans="1:15" s="6" customFormat="1" x14ac:dyDescent="0.25">
      <c r="A114" s="381"/>
      <c r="B114" s="381"/>
      <c r="C114" s="338"/>
      <c r="F114" s="376"/>
      <c r="I114" s="338"/>
      <c r="J114" s="338"/>
      <c r="K114" s="338"/>
      <c r="L114" s="338"/>
      <c r="M114" s="338"/>
      <c r="N114" s="338"/>
      <c r="O114" s="338"/>
    </row>
    <row r="115" spans="1:15" s="6" customFormat="1" x14ac:dyDescent="0.25">
      <c r="A115" s="381"/>
      <c r="B115" s="381"/>
      <c r="C115" s="338"/>
      <c r="F115" s="376"/>
      <c r="I115" s="338"/>
      <c r="J115" s="338"/>
      <c r="K115" s="338"/>
      <c r="L115" s="338"/>
      <c r="M115" s="338"/>
      <c r="N115" s="338"/>
      <c r="O115" s="338"/>
    </row>
    <row r="116" spans="1:15" s="6" customFormat="1" x14ac:dyDescent="0.25">
      <c r="A116" s="381"/>
      <c r="B116" s="381"/>
      <c r="C116" s="338"/>
      <c r="F116" s="376"/>
      <c r="I116" s="338"/>
      <c r="J116" s="338"/>
      <c r="K116" s="338"/>
      <c r="L116" s="338"/>
      <c r="M116" s="338"/>
      <c r="N116" s="338"/>
      <c r="O116" s="338"/>
    </row>
    <row r="117" spans="1:15" s="6" customFormat="1" x14ac:dyDescent="0.25">
      <c r="A117" s="381"/>
      <c r="B117" s="381"/>
      <c r="C117" s="338"/>
      <c r="F117" s="376"/>
      <c r="I117" s="338"/>
      <c r="J117" s="338"/>
      <c r="K117" s="338"/>
      <c r="L117" s="338"/>
      <c r="M117" s="338"/>
      <c r="N117" s="338"/>
      <c r="O117" s="338"/>
    </row>
    <row r="118" spans="1:15" s="6" customFormat="1" x14ac:dyDescent="0.25">
      <c r="A118" s="381"/>
      <c r="B118" s="381"/>
      <c r="C118" s="338"/>
      <c r="F118" s="376"/>
      <c r="I118" s="338"/>
      <c r="J118" s="338"/>
      <c r="K118" s="338"/>
      <c r="L118" s="338"/>
      <c r="M118" s="338"/>
      <c r="N118" s="338"/>
      <c r="O118" s="338"/>
    </row>
    <row r="119" spans="1:15" s="6" customFormat="1" x14ac:dyDescent="0.25">
      <c r="A119" s="381"/>
      <c r="B119" s="381"/>
      <c r="C119" s="338"/>
      <c r="F119" s="376"/>
      <c r="I119" s="338"/>
      <c r="J119" s="338"/>
      <c r="K119" s="338"/>
      <c r="L119" s="338"/>
      <c r="M119" s="338"/>
      <c r="N119" s="338"/>
      <c r="O119" s="338"/>
    </row>
    <row r="120" spans="1:15" s="6" customFormat="1" x14ac:dyDescent="0.25">
      <c r="A120" s="381"/>
      <c r="B120" s="381"/>
      <c r="C120" s="338"/>
      <c r="F120" s="376"/>
      <c r="I120" s="338"/>
      <c r="J120" s="338"/>
      <c r="K120" s="338"/>
      <c r="L120" s="338"/>
      <c r="M120" s="338"/>
      <c r="N120" s="338"/>
      <c r="O120" s="338"/>
    </row>
    <row r="121" spans="1:15" s="6" customFormat="1" x14ac:dyDescent="0.25">
      <c r="A121" s="381"/>
      <c r="B121" s="381"/>
      <c r="C121" s="338"/>
      <c r="F121" s="376"/>
      <c r="I121" s="338"/>
      <c r="J121" s="338"/>
      <c r="K121" s="338"/>
      <c r="L121" s="338"/>
      <c r="M121" s="338"/>
      <c r="N121" s="338"/>
      <c r="O121" s="338"/>
    </row>
    <row r="122" spans="1:15" s="6" customFormat="1" x14ac:dyDescent="0.25">
      <c r="A122" s="381"/>
      <c r="B122" s="381"/>
      <c r="C122" s="338"/>
      <c r="F122" s="376"/>
      <c r="I122" s="338"/>
      <c r="J122" s="338"/>
      <c r="K122" s="338"/>
      <c r="L122" s="338"/>
      <c r="M122" s="338"/>
      <c r="N122" s="338"/>
      <c r="O122" s="338"/>
    </row>
    <row r="123" spans="1:15" s="6" customFormat="1" x14ac:dyDescent="0.25">
      <c r="A123" s="381"/>
      <c r="B123" s="381"/>
      <c r="C123" s="338"/>
      <c r="F123" s="376"/>
      <c r="I123" s="338"/>
      <c r="J123" s="338"/>
      <c r="K123" s="338"/>
      <c r="L123" s="338"/>
      <c r="M123" s="338"/>
      <c r="N123" s="338"/>
      <c r="O123" s="338"/>
    </row>
    <row r="124" spans="1:15" s="6" customFormat="1" x14ac:dyDescent="0.25">
      <c r="A124" s="381"/>
      <c r="B124" s="381"/>
      <c r="C124" s="338"/>
      <c r="F124" s="376"/>
      <c r="I124" s="338"/>
      <c r="J124" s="338"/>
      <c r="K124" s="338"/>
      <c r="L124" s="338"/>
      <c r="M124" s="338"/>
      <c r="N124" s="338"/>
      <c r="O124" s="338"/>
    </row>
    <row r="125" spans="1:15" s="6" customFormat="1" x14ac:dyDescent="0.25">
      <c r="A125" s="381"/>
      <c r="B125" s="381"/>
      <c r="C125" s="338"/>
      <c r="F125" s="376"/>
      <c r="I125" s="338"/>
      <c r="J125" s="338"/>
      <c r="K125" s="338"/>
      <c r="L125" s="338"/>
      <c r="M125" s="338"/>
      <c r="N125" s="338"/>
      <c r="O125" s="338"/>
    </row>
    <row r="126" spans="1:15" s="6" customFormat="1" x14ac:dyDescent="0.25">
      <c r="A126" s="381"/>
      <c r="B126" s="381"/>
      <c r="C126" s="338"/>
      <c r="F126" s="376"/>
      <c r="I126" s="338"/>
      <c r="J126" s="338"/>
      <c r="K126" s="338"/>
      <c r="L126" s="338"/>
      <c r="M126" s="338"/>
      <c r="N126" s="338"/>
      <c r="O126" s="338"/>
    </row>
    <row r="127" spans="1:15" s="6" customFormat="1" x14ac:dyDescent="0.25">
      <c r="A127" s="381"/>
      <c r="B127" s="381"/>
      <c r="C127" s="338"/>
      <c r="F127" s="376"/>
      <c r="I127" s="338"/>
      <c r="J127" s="338"/>
      <c r="K127" s="338"/>
      <c r="L127" s="338"/>
      <c r="M127" s="338"/>
      <c r="N127" s="338"/>
      <c r="O127" s="338"/>
    </row>
    <row r="128" spans="1:15" s="6" customFormat="1" x14ac:dyDescent="0.25">
      <c r="A128" s="381"/>
      <c r="B128" s="381"/>
      <c r="C128" s="338"/>
      <c r="F128" s="376"/>
      <c r="I128" s="338"/>
      <c r="J128" s="338"/>
      <c r="K128" s="338"/>
      <c r="L128" s="338"/>
      <c r="M128" s="338"/>
      <c r="N128" s="338"/>
      <c r="O128" s="338"/>
    </row>
    <row r="129" spans="1:15" s="6" customFormat="1" x14ac:dyDescent="0.25">
      <c r="A129" s="381"/>
      <c r="B129" s="381"/>
      <c r="C129" s="338"/>
      <c r="F129" s="376"/>
      <c r="I129" s="338"/>
      <c r="J129" s="338"/>
      <c r="K129" s="338"/>
      <c r="L129" s="338"/>
      <c r="M129" s="338"/>
      <c r="N129" s="338"/>
      <c r="O129" s="338"/>
    </row>
    <row r="130" spans="1:15" s="6" customFormat="1" x14ac:dyDescent="0.25">
      <c r="A130" s="381"/>
      <c r="B130" s="381"/>
      <c r="C130" s="338"/>
      <c r="F130" s="376"/>
      <c r="I130" s="338"/>
      <c r="J130" s="338"/>
      <c r="K130" s="338"/>
      <c r="L130" s="338"/>
      <c r="M130" s="338"/>
      <c r="N130" s="338"/>
      <c r="O130" s="338"/>
    </row>
    <row r="131" spans="1:15" s="6" customFormat="1" x14ac:dyDescent="0.25">
      <c r="A131" s="381"/>
      <c r="B131" s="381"/>
      <c r="C131" s="338"/>
      <c r="F131" s="376"/>
      <c r="I131" s="338"/>
      <c r="J131" s="338"/>
      <c r="K131" s="338"/>
      <c r="L131" s="338"/>
      <c r="M131" s="338"/>
      <c r="N131" s="338"/>
      <c r="O131" s="338"/>
    </row>
    <row r="132" spans="1:15" s="6" customFormat="1" x14ac:dyDescent="0.25">
      <c r="A132" s="381"/>
      <c r="B132" s="381"/>
      <c r="C132" s="338"/>
      <c r="F132" s="376"/>
      <c r="I132" s="338"/>
      <c r="J132" s="338"/>
      <c r="K132" s="338"/>
      <c r="L132" s="338"/>
      <c r="M132" s="338"/>
      <c r="N132" s="338"/>
      <c r="O132" s="338"/>
    </row>
    <row r="133" spans="1:15" s="6" customFormat="1" x14ac:dyDescent="0.25">
      <c r="A133" s="381"/>
      <c r="B133" s="381"/>
      <c r="C133" s="338"/>
      <c r="F133" s="376"/>
      <c r="I133" s="338"/>
      <c r="J133" s="338"/>
      <c r="K133" s="338"/>
      <c r="L133" s="338"/>
      <c r="M133" s="338"/>
      <c r="N133" s="338"/>
      <c r="O133" s="338"/>
    </row>
    <row r="134" spans="1:15" s="6" customFormat="1" x14ac:dyDescent="0.25">
      <c r="A134" s="381"/>
      <c r="B134" s="381"/>
      <c r="C134" s="338"/>
      <c r="F134" s="376"/>
      <c r="I134" s="338"/>
      <c r="J134" s="338"/>
      <c r="K134" s="338"/>
      <c r="L134" s="338"/>
      <c r="M134" s="338"/>
      <c r="N134" s="338"/>
      <c r="O134" s="338"/>
    </row>
    <row r="135" spans="1:15" s="6" customFormat="1" x14ac:dyDescent="0.25">
      <c r="A135" s="381"/>
      <c r="B135" s="381"/>
      <c r="C135" s="338"/>
      <c r="F135" s="376"/>
      <c r="I135" s="338"/>
      <c r="J135" s="338"/>
      <c r="K135" s="338"/>
      <c r="L135" s="338"/>
      <c r="M135" s="338"/>
      <c r="N135" s="338"/>
      <c r="O135" s="338"/>
    </row>
    <row r="136" spans="1:15" s="6" customFormat="1" x14ac:dyDescent="0.25">
      <c r="A136" s="381"/>
      <c r="B136" s="381"/>
      <c r="C136" s="338"/>
      <c r="F136" s="376"/>
      <c r="I136" s="338"/>
      <c r="J136" s="338"/>
      <c r="K136" s="338"/>
      <c r="L136" s="338"/>
      <c r="M136" s="338"/>
      <c r="N136" s="338"/>
      <c r="O136" s="338"/>
    </row>
    <row r="137" spans="1:15" s="6" customFormat="1" x14ac:dyDescent="0.25">
      <c r="A137" s="381"/>
      <c r="B137" s="381"/>
      <c r="C137" s="338"/>
      <c r="F137" s="376"/>
      <c r="I137" s="338"/>
      <c r="J137" s="338"/>
      <c r="K137" s="338"/>
      <c r="L137" s="338"/>
      <c r="M137" s="338"/>
      <c r="N137" s="338"/>
      <c r="O137" s="338"/>
    </row>
    <row r="138" spans="1:15" s="6" customFormat="1" x14ac:dyDescent="0.25">
      <c r="A138" s="381"/>
      <c r="B138" s="381"/>
      <c r="C138" s="338"/>
      <c r="F138" s="376"/>
      <c r="I138" s="338"/>
      <c r="J138" s="338"/>
      <c r="K138" s="338"/>
      <c r="L138" s="338"/>
      <c r="M138" s="338"/>
      <c r="N138" s="338"/>
      <c r="O138" s="338"/>
    </row>
    <row r="139" spans="1:15" s="6" customFormat="1" x14ac:dyDescent="0.25">
      <c r="A139" s="381"/>
      <c r="B139" s="381"/>
      <c r="C139" s="338"/>
      <c r="F139" s="376"/>
      <c r="I139" s="338"/>
      <c r="J139" s="338"/>
      <c r="K139" s="338"/>
      <c r="L139" s="338"/>
      <c r="M139" s="338"/>
      <c r="N139" s="338"/>
      <c r="O139" s="338"/>
    </row>
    <row r="140" spans="1:15" s="6" customFormat="1" x14ac:dyDescent="0.25">
      <c r="A140" s="381"/>
      <c r="B140" s="381"/>
      <c r="C140" s="338"/>
      <c r="F140" s="376"/>
      <c r="I140" s="338"/>
      <c r="J140" s="338"/>
      <c r="K140" s="338"/>
      <c r="L140" s="338"/>
      <c r="M140" s="338"/>
      <c r="N140" s="338"/>
      <c r="O140" s="338"/>
    </row>
    <row r="141" spans="1:15" s="6" customFormat="1" x14ac:dyDescent="0.25">
      <c r="A141" s="381"/>
      <c r="B141" s="381"/>
      <c r="C141" s="338"/>
      <c r="F141" s="376"/>
      <c r="I141" s="338"/>
      <c r="J141" s="338"/>
      <c r="K141" s="338"/>
      <c r="L141" s="338"/>
      <c r="M141" s="338"/>
      <c r="N141" s="338"/>
      <c r="O141" s="338"/>
    </row>
    <row r="142" spans="1:15" s="6" customFormat="1" x14ac:dyDescent="0.25">
      <c r="A142" s="381"/>
      <c r="B142" s="381"/>
      <c r="C142" s="338"/>
      <c r="F142" s="376"/>
      <c r="I142" s="338"/>
      <c r="J142" s="338"/>
      <c r="K142" s="338"/>
      <c r="L142" s="338"/>
      <c r="M142" s="338"/>
      <c r="N142" s="338"/>
      <c r="O142" s="338"/>
    </row>
    <row r="143" spans="1:15" s="6" customFormat="1" x14ac:dyDescent="0.25">
      <c r="A143" s="381"/>
      <c r="B143" s="381"/>
      <c r="C143" s="338"/>
      <c r="F143" s="376"/>
      <c r="I143" s="338"/>
      <c r="J143" s="338"/>
      <c r="K143" s="338"/>
      <c r="L143" s="338"/>
      <c r="M143" s="338"/>
      <c r="N143" s="338"/>
      <c r="O143" s="338"/>
    </row>
    <row r="144" spans="1:15" s="6" customFormat="1" x14ac:dyDescent="0.25">
      <c r="A144" s="381"/>
      <c r="B144" s="381"/>
      <c r="C144" s="338"/>
      <c r="F144" s="376"/>
      <c r="I144" s="338"/>
      <c r="J144" s="338"/>
      <c r="K144" s="338"/>
      <c r="L144" s="338"/>
      <c r="M144" s="338"/>
      <c r="N144" s="338"/>
      <c r="O144" s="338"/>
    </row>
    <row r="145" spans="1:15" s="6" customFormat="1" x14ac:dyDescent="0.25">
      <c r="A145" s="381"/>
      <c r="B145" s="381"/>
      <c r="C145" s="338"/>
      <c r="F145" s="376"/>
      <c r="I145" s="338"/>
      <c r="J145" s="338"/>
      <c r="K145" s="338"/>
      <c r="L145" s="338"/>
      <c r="M145" s="338"/>
      <c r="N145" s="338"/>
      <c r="O145" s="338"/>
    </row>
    <row r="146" spans="1:15" s="6" customFormat="1" x14ac:dyDescent="0.25">
      <c r="A146" s="381"/>
      <c r="B146" s="381"/>
      <c r="C146" s="338"/>
      <c r="F146" s="376"/>
      <c r="I146" s="338"/>
      <c r="J146" s="338"/>
      <c r="K146" s="338"/>
      <c r="L146" s="338"/>
      <c r="M146" s="338"/>
      <c r="N146" s="338"/>
      <c r="O146" s="338"/>
    </row>
    <row r="147" spans="1:15" s="6" customFormat="1" x14ac:dyDescent="0.25">
      <c r="A147" s="381"/>
      <c r="B147" s="381"/>
      <c r="C147" s="338"/>
      <c r="F147" s="376"/>
      <c r="I147" s="338"/>
      <c r="J147" s="338"/>
      <c r="K147" s="338"/>
      <c r="L147" s="338"/>
      <c r="M147" s="338"/>
      <c r="N147" s="338"/>
      <c r="O147" s="338"/>
    </row>
    <row r="148" spans="1:15" s="6" customFormat="1" x14ac:dyDescent="0.25">
      <c r="A148" s="381"/>
      <c r="B148" s="381"/>
      <c r="C148" s="338"/>
      <c r="F148" s="376"/>
      <c r="I148" s="338"/>
      <c r="J148" s="338"/>
      <c r="K148" s="338"/>
      <c r="L148" s="338"/>
      <c r="M148" s="338"/>
      <c r="N148" s="338"/>
      <c r="O148" s="338"/>
    </row>
    <row r="149" spans="1:15" s="6" customFormat="1" x14ac:dyDescent="0.25">
      <c r="A149" s="381"/>
      <c r="B149" s="381"/>
      <c r="C149" s="338"/>
      <c r="F149" s="376"/>
      <c r="I149" s="338"/>
      <c r="J149" s="338"/>
      <c r="K149" s="338"/>
      <c r="L149" s="338"/>
      <c r="M149" s="338"/>
      <c r="N149" s="338"/>
      <c r="O149" s="338"/>
    </row>
    <row r="150" spans="1:15" s="6" customFormat="1" x14ac:dyDescent="0.25">
      <c r="A150" s="381"/>
      <c r="B150" s="381"/>
      <c r="C150" s="338"/>
      <c r="F150" s="376"/>
      <c r="I150" s="338"/>
      <c r="J150" s="338"/>
      <c r="K150" s="338"/>
      <c r="L150" s="338"/>
      <c r="M150" s="338"/>
      <c r="N150" s="338"/>
      <c r="O150" s="338"/>
    </row>
    <row r="151" spans="1:15" s="6" customFormat="1" x14ac:dyDescent="0.25">
      <c r="A151" s="381"/>
      <c r="B151" s="381"/>
      <c r="C151" s="338"/>
      <c r="F151" s="376"/>
      <c r="I151" s="338"/>
      <c r="J151" s="338"/>
      <c r="K151" s="338"/>
      <c r="L151" s="338"/>
      <c r="M151" s="338"/>
      <c r="N151" s="338"/>
      <c r="O151" s="338"/>
    </row>
    <row r="152" spans="1:15" s="6" customFormat="1" x14ac:dyDescent="0.25">
      <c r="A152" s="381"/>
      <c r="B152" s="381"/>
      <c r="C152" s="338"/>
      <c r="F152" s="376"/>
      <c r="I152" s="338"/>
      <c r="J152" s="338"/>
      <c r="K152" s="338"/>
      <c r="L152" s="338"/>
      <c r="M152" s="338"/>
      <c r="N152" s="338"/>
      <c r="O152" s="338"/>
    </row>
    <row r="153" spans="1:15" s="6" customFormat="1" x14ac:dyDescent="0.25">
      <c r="A153" s="381"/>
      <c r="B153" s="381"/>
      <c r="C153" s="338"/>
      <c r="F153" s="376"/>
      <c r="I153" s="338"/>
      <c r="J153" s="338"/>
      <c r="K153" s="338"/>
      <c r="L153" s="338"/>
      <c r="M153" s="338"/>
      <c r="N153" s="338"/>
      <c r="O153" s="338"/>
    </row>
    <row r="154" spans="1:15" s="6" customFormat="1" x14ac:dyDescent="0.25">
      <c r="A154" s="381"/>
      <c r="B154" s="381"/>
      <c r="C154" s="338"/>
      <c r="F154" s="376"/>
      <c r="I154" s="338"/>
      <c r="J154" s="338"/>
      <c r="K154" s="338"/>
      <c r="L154" s="338"/>
      <c r="M154" s="338"/>
      <c r="N154" s="338"/>
      <c r="O154" s="338"/>
    </row>
    <row r="155" spans="1:15" s="6" customFormat="1" x14ac:dyDescent="0.25">
      <c r="A155" s="381"/>
      <c r="B155" s="381"/>
      <c r="C155" s="338"/>
      <c r="F155" s="376"/>
      <c r="I155" s="338"/>
      <c r="J155" s="338"/>
      <c r="K155" s="338"/>
      <c r="L155" s="338"/>
      <c r="M155" s="338"/>
      <c r="N155" s="338"/>
      <c r="O155" s="338"/>
    </row>
    <row r="156" spans="1:15" s="6" customFormat="1" x14ac:dyDescent="0.25">
      <c r="A156" s="381"/>
      <c r="B156" s="381"/>
      <c r="C156" s="338"/>
      <c r="F156" s="376"/>
      <c r="I156" s="338"/>
      <c r="J156" s="338"/>
      <c r="K156" s="338"/>
      <c r="L156" s="338"/>
      <c r="M156" s="338"/>
      <c r="N156" s="338"/>
      <c r="O156" s="338"/>
    </row>
    <row r="157" spans="1:15" s="6" customFormat="1" x14ac:dyDescent="0.25">
      <c r="A157" s="381"/>
      <c r="B157" s="381"/>
      <c r="C157" s="338"/>
      <c r="F157" s="376"/>
      <c r="I157" s="338"/>
      <c r="J157" s="338"/>
      <c r="K157" s="338"/>
      <c r="L157" s="338"/>
      <c r="M157" s="338"/>
      <c r="N157" s="338"/>
      <c r="O157" s="338"/>
    </row>
    <row r="158" spans="1:15" s="6" customFormat="1" x14ac:dyDescent="0.25">
      <c r="A158" s="381"/>
      <c r="B158" s="381"/>
      <c r="C158" s="338"/>
      <c r="F158" s="376"/>
      <c r="I158" s="338"/>
      <c r="J158" s="338"/>
      <c r="K158" s="338"/>
      <c r="L158" s="338"/>
      <c r="M158" s="338"/>
      <c r="N158" s="338"/>
      <c r="O158" s="338"/>
    </row>
    <row r="159" spans="1:15" s="6" customFormat="1" x14ac:dyDescent="0.25">
      <c r="A159" s="381"/>
      <c r="B159" s="381"/>
      <c r="C159" s="338"/>
      <c r="F159" s="376"/>
      <c r="I159" s="338"/>
      <c r="J159" s="338"/>
      <c r="K159" s="338"/>
      <c r="L159" s="338"/>
      <c r="M159" s="338"/>
      <c r="N159" s="338"/>
      <c r="O159" s="338"/>
    </row>
    <row r="160" spans="1:15" s="6" customFormat="1" x14ac:dyDescent="0.25">
      <c r="A160" s="381"/>
      <c r="B160" s="381"/>
      <c r="C160" s="338"/>
      <c r="F160" s="376"/>
      <c r="I160" s="338"/>
      <c r="J160" s="338"/>
      <c r="K160" s="338"/>
      <c r="L160" s="338"/>
      <c r="M160" s="338"/>
      <c r="N160" s="338"/>
      <c r="O160" s="338"/>
    </row>
    <row r="161" spans="1:15" s="6" customFormat="1" x14ac:dyDescent="0.25">
      <c r="A161" s="381"/>
      <c r="B161" s="381"/>
      <c r="C161" s="338"/>
      <c r="F161" s="376"/>
      <c r="I161" s="338"/>
      <c r="J161" s="338"/>
      <c r="K161" s="338"/>
      <c r="L161" s="338"/>
      <c r="M161" s="338"/>
      <c r="N161" s="338"/>
      <c r="O161" s="338"/>
    </row>
    <row r="162" spans="1:15" s="6" customFormat="1" x14ac:dyDescent="0.25">
      <c r="A162" s="381"/>
      <c r="B162" s="381"/>
      <c r="C162" s="338"/>
      <c r="F162" s="376"/>
      <c r="I162" s="338"/>
      <c r="J162" s="338"/>
      <c r="K162" s="338"/>
      <c r="L162" s="338"/>
      <c r="M162" s="338"/>
      <c r="N162" s="338"/>
      <c r="O162" s="338"/>
    </row>
    <row r="163" spans="1:15" s="6" customFormat="1" x14ac:dyDescent="0.25">
      <c r="A163" s="381"/>
      <c r="B163" s="381"/>
      <c r="C163" s="338"/>
      <c r="F163" s="376"/>
      <c r="I163" s="338"/>
      <c r="J163" s="338"/>
      <c r="K163" s="338"/>
      <c r="L163" s="338"/>
      <c r="M163" s="338"/>
      <c r="N163" s="338"/>
      <c r="O163" s="338"/>
    </row>
    <row r="164" spans="1:15" s="6" customFormat="1" x14ac:dyDescent="0.25">
      <c r="A164" s="381"/>
      <c r="B164" s="381"/>
      <c r="C164" s="338"/>
      <c r="F164" s="376"/>
      <c r="I164" s="338"/>
      <c r="J164" s="338"/>
      <c r="K164" s="338"/>
      <c r="L164" s="338"/>
      <c r="M164" s="338"/>
      <c r="N164" s="338"/>
      <c r="O164" s="338"/>
    </row>
    <row r="165" spans="1:15" s="6" customFormat="1" x14ac:dyDescent="0.25">
      <c r="A165" s="381"/>
      <c r="B165" s="381"/>
      <c r="C165" s="338"/>
      <c r="F165" s="376"/>
      <c r="I165" s="338"/>
      <c r="J165" s="338"/>
      <c r="K165" s="338"/>
      <c r="L165" s="338"/>
      <c r="M165" s="338"/>
      <c r="N165" s="338"/>
      <c r="O165" s="338"/>
    </row>
    <row r="166" spans="1:15" s="6" customFormat="1" x14ac:dyDescent="0.25">
      <c r="A166" s="381"/>
      <c r="B166" s="381"/>
      <c r="C166" s="338"/>
      <c r="F166" s="376"/>
      <c r="I166" s="338"/>
      <c r="J166" s="338"/>
      <c r="K166" s="338"/>
      <c r="L166" s="338"/>
      <c r="M166" s="338"/>
      <c r="N166" s="338"/>
      <c r="O166" s="338"/>
    </row>
    <row r="167" spans="1:15" s="6" customFormat="1" x14ac:dyDescent="0.25">
      <c r="A167" s="381"/>
      <c r="B167" s="381"/>
      <c r="C167" s="338"/>
      <c r="F167" s="376"/>
      <c r="I167" s="338"/>
      <c r="J167" s="338"/>
      <c r="K167" s="338"/>
      <c r="L167" s="338"/>
      <c r="M167" s="338"/>
      <c r="N167" s="338"/>
      <c r="O167" s="338"/>
    </row>
    <row r="168" spans="1:15" s="6" customFormat="1" x14ac:dyDescent="0.25">
      <c r="A168" s="381"/>
      <c r="B168" s="381"/>
      <c r="C168" s="338"/>
      <c r="F168" s="376"/>
      <c r="I168" s="338"/>
      <c r="J168" s="338"/>
      <c r="K168" s="338"/>
      <c r="L168" s="338"/>
      <c r="M168" s="338"/>
      <c r="N168" s="338"/>
      <c r="O168" s="338"/>
    </row>
    <row r="169" spans="1:15" s="6" customFormat="1" x14ac:dyDescent="0.25">
      <c r="A169" s="381"/>
      <c r="B169" s="381"/>
      <c r="C169" s="338"/>
      <c r="F169" s="376"/>
      <c r="I169" s="338"/>
      <c r="J169" s="338"/>
      <c r="K169" s="338"/>
      <c r="L169" s="338"/>
      <c r="M169" s="338"/>
      <c r="N169" s="338"/>
      <c r="O169" s="338"/>
    </row>
    <row r="170" spans="1:15" s="6" customFormat="1" x14ac:dyDescent="0.25">
      <c r="A170" s="381"/>
      <c r="B170" s="381"/>
      <c r="C170" s="338"/>
      <c r="F170" s="376"/>
      <c r="I170" s="338"/>
      <c r="J170" s="338"/>
      <c r="K170" s="338"/>
      <c r="L170" s="338"/>
      <c r="M170" s="338"/>
      <c r="N170" s="338"/>
      <c r="O170" s="338"/>
    </row>
    <row r="171" spans="1:15" s="6" customFormat="1" x14ac:dyDescent="0.25">
      <c r="A171" s="381"/>
      <c r="B171" s="381"/>
      <c r="C171" s="338"/>
      <c r="F171" s="376"/>
      <c r="I171" s="338"/>
      <c r="J171" s="338"/>
      <c r="K171" s="338"/>
      <c r="L171" s="338"/>
      <c r="M171" s="338"/>
      <c r="N171" s="338"/>
      <c r="O171" s="338"/>
    </row>
    <row r="172" spans="1:15" s="6" customFormat="1" x14ac:dyDescent="0.25">
      <c r="A172" s="381"/>
      <c r="B172" s="381"/>
      <c r="C172" s="338"/>
      <c r="F172" s="376"/>
      <c r="I172" s="338"/>
      <c r="J172" s="338"/>
      <c r="K172" s="338"/>
      <c r="L172" s="338"/>
      <c r="M172" s="338"/>
      <c r="N172" s="338"/>
      <c r="O172" s="338"/>
    </row>
    <row r="173" spans="1:15" s="6" customFormat="1" x14ac:dyDescent="0.25">
      <c r="A173" s="381"/>
      <c r="B173" s="381"/>
      <c r="C173" s="338"/>
      <c r="F173" s="376"/>
      <c r="I173" s="338"/>
      <c r="J173" s="338"/>
      <c r="K173" s="338"/>
      <c r="L173" s="338"/>
      <c r="M173" s="338"/>
      <c r="N173" s="338"/>
      <c r="O173" s="338"/>
    </row>
    <row r="174" spans="1:15" s="6" customFormat="1" x14ac:dyDescent="0.25">
      <c r="A174" s="381"/>
      <c r="B174" s="381"/>
      <c r="C174" s="338"/>
      <c r="F174" s="376"/>
      <c r="I174" s="338"/>
      <c r="J174" s="338"/>
      <c r="K174" s="338"/>
      <c r="L174" s="338"/>
      <c r="M174" s="338"/>
      <c r="N174" s="338"/>
      <c r="O174" s="338"/>
    </row>
    <row r="175" spans="1:15" s="6" customFormat="1" x14ac:dyDescent="0.25">
      <c r="A175" s="381"/>
      <c r="B175" s="381"/>
      <c r="C175" s="338"/>
      <c r="F175" s="376"/>
      <c r="I175" s="338"/>
      <c r="J175" s="338"/>
      <c r="K175" s="338"/>
      <c r="L175" s="338"/>
      <c r="M175" s="338"/>
      <c r="N175" s="338"/>
      <c r="O175" s="338"/>
    </row>
    <row r="176" spans="1:15" s="6" customFormat="1" x14ac:dyDescent="0.25">
      <c r="A176" s="375"/>
      <c r="B176" s="375"/>
      <c r="C176" s="338"/>
      <c r="F176" s="376"/>
      <c r="I176" s="338"/>
      <c r="J176" s="338"/>
      <c r="K176" s="338"/>
      <c r="L176" s="338"/>
      <c r="M176" s="338"/>
      <c r="N176" s="338"/>
      <c r="O176" s="338"/>
    </row>
    <row r="177" spans="1:15" s="6" customFormat="1" x14ac:dyDescent="0.25">
      <c r="A177" s="375"/>
      <c r="B177" s="375"/>
      <c r="C177" s="338"/>
      <c r="F177" s="376"/>
      <c r="I177" s="338"/>
      <c r="J177" s="338"/>
      <c r="K177" s="338"/>
      <c r="L177" s="338"/>
      <c r="M177" s="338"/>
      <c r="N177" s="338"/>
      <c r="O177" s="338"/>
    </row>
    <row r="178" spans="1:15" s="6" customFormat="1" x14ac:dyDescent="0.25">
      <c r="A178" s="375"/>
      <c r="B178" s="375"/>
      <c r="C178" s="338"/>
      <c r="F178" s="376"/>
      <c r="I178" s="338"/>
      <c r="J178" s="338"/>
      <c r="K178" s="338"/>
      <c r="L178" s="338"/>
      <c r="M178" s="338"/>
      <c r="N178" s="338"/>
      <c r="O178" s="338"/>
    </row>
    <row r="179" spans="1:15" s="6" customFormat="1" x14ac:dyDescent="0.25">
      <c r="A179" s="375"/>
      <c r="B179" s="375"/>
      <c r="C179" s="338"/>
      <c r="F179" s="376"/>
      <c r="I179" s="338"/>
      <c r="J179" s="338"/>
      <c r="K179" s="338"/>
      <c r="L179" s="338"/>
      <c r="M179" s="338"/>
      <c r="N179" s="338"/>
      <c r="O179" s="338"/>
    </row>
    <row r="180" spans="1:15" s="6" customFormat="1" x14ac:dyDescent="0.25">
      <c r="A180" s="375"/>
      <c r="B180" s="375"/>
      <c r="C180" s="338"/>
      <c r="F180" s="376"/>
      <c r="I180" s="338"/>
      <c r="J180" s="338"/>
      <c r="K180" s="338"/>
      <c r="L180" s="338"/>
      <c r="M180" s="338"/>
      <c r="N180" s="338"/>
      <c r="O180" s="338"/>
    </row>
    <row r="181" spans="1:15" s="6" customFormat="1" x14ac:dyDescent="0.25">
      <c r="A181" s="375"/>
      <c r="B181" s="375"/>
      <c r="C181" s="338"/>
      <c r="F181" s="376"/>
      <c r="I181" s="338"/>
      <c r="J181" s="338"/>
      <c r="K181" s="338"/>
      <c r="L181" s="338"/>
      <c r="M181" s="338"/>
      <c r="N181" s="338"/>
      <c r="O181" s="338"/>
    </row>
    <row r="182" spans="1:15" s="6" customFormat="1" x14ac:dyDescent="0.25">
      <c r="A182" s="375"/>
      <c r="B182" s="375"/>
      <c r="C182" s="338"/>
      <c r="F182" s="376"/>
      <c r="I182" s="338"/>
      <c r="J182" s="338"/>
      <c r="K182" s="338"/>
      <c r="L182" s="338"/>
      <c r="M182" s="338"/>
      <c r="N182" s="338"/>
      <c r="O182" s="338"/>
    </row>
    <row r="183" spans="1:15" s="6" customFormat="1" x14ac:dyDescent="0.25">
      <c r="A183" s="375"/>
      <c r="B183" s="375"/>
      <c r="C183" s="338"/>
      <c r="F183" s="376"/>
      <c r="I183" s="338"/>
      <c r="J183" s="338"/>
      <c r="K183" s="338"/>
      <c r="L183" s="338"/>
      <c r="M183" s="338"/>
      <c r="N183" s="338"/>
      <c r="O183" s="338"/>
    </row>
    <row r="184" spans="1:15" s="6" customFormat="1" x14ac:dyDescent="0.25">
      <c r="A184" s="375"/>
      <c r="B184" s="375"/>
      <c r="C184" s="338"/>
      <c r="F184" s="376"/>
      <c r="I184" s="338"/>
      <c r="J184" s="338"/>
      <c r="K184" s="338"/>
      <c r="L184" s="338"/>
      <c r="M184" s="338"/>
      <c r="N184" s="338"/>
      <c r="O184" s="338"/>
    </row>
    <row r="185" spans="1:15" s="6" customFormat="1" x14ac:dyDescent="0.25">
      <c r="A185" s="375"/>
      <c r="B185" s="375"/>
      <c r="C185" s="338"/>
      <c r="F185" s="376"/>
      <c r="I185" s="338"/>
      <c r="J185" s="338"/>
      <c r="K185" s="338"/>
      <c r="L185" s="338"/>
      <c r="M185" s="338"/>
      <c r="N185" s="338"/>
      <c r="O185" s="338"/>
    </row>
    <row r="186" spans="1:15" s="6" customFormat="1" x14ac:dyDescent="0.25">
      <c r="A186" s="375"/>
      <c r="B186" s="375"/>
      <c r="C186" s="338"/>
      <c r="F186" s="376"/>
      <c r="I186" s="338"/>
      <c r="J186" s="338"/>
      <c r="K186" s="338"/>
      <c r="L186" s="338"/>
      <c r="M186" s="338"/>
      <c r="N186" s="338"/>
      <c r="O186" s="338"/>
    </row>
    <row r="187" spans="1:15" s="6" customFormat="1" x14ac:dyDescent="0.25">
      <c r="A187" s="375"/>
      <c r="B187" s="375"/>
      <c r="C187" s="338"/>
      <c r="F187" s="376"/>
      <c r="I187" s="338"/>
      <c r="J187" s="338"/>
      <c r="K187" s="338"/>
      <c r="L187" s="338"/>
      <c r="M187" s="338"/>
      <c r="N187" s="338"/>
      <c r="O187" s="338"/>
    </row>
    <row r="188" spans="1:15" s="6" customFormat="1" x14ac:dyDescent="0.25">
      <c r="A188" s="375"/>
      <c r="B188" s="375"/>
      <c r="C188" s="338"/>
      <c r="F188" s="376"/>
      <c r="I188" s="338"/>
      <c r="J188" s="338"/>
      <c r="K188" s="338"/>
      <c r="L188" s="338"/>
      <c r="M188" s="338"/>
      <c r="N188" s="338"/>
      <c r="O188" s="338"/>
    </row>
    <row r="189" spans="1:15" s="6" customFormat="1" x14ac:dyDescent="0.25">
      <c r="A189" s="375"/>
      <c r="B189" s="375"/>
      <c r="C189" s="338"/>
      <c r="F189" s="376"/>
      <c r="I189" s="338"/>
      <c r="J189" s="338"/>
      <c r="K189" s="338"/>
      <c r="L189" s="338"/>
      <c r="M189" s="338"/>
      <c r="N189" s="338"/>
      <c r="O189" s="338"/>
    </row>
    <row r="190" spans="1:15" s="6" customFormat="1" x14ac:dyDescent="0.25">
      <c r="A190" s="375"/>
      <c r="B190" s="375"/>
      <c r="C190" s="338"/>
      <c r="F190" s="376"/>
      <c r="I190" s="338"/>
      <c r="J190" s="338"/>
      <c r="K190" s="338"/>
      <c r="L190" s="338"/>
      <c r="M190" s="338"/>
      <c r="N190" s="338"/>
      <c r="O190" s="338"/>
    </row>
    <row r="191" spans="1:15" s="6" customFormat="1" x14ac:dyDescent="0.25">
      <c r="A191" s="375"/>
      <c r="B191" s="375"/>
      <c r="C191" s="338"/>
      <c r="F191" s="376"/>
      <c r="I191" s="338"/>
      <c r="J191" s="338"/>
      <c r="K191" s="338"/>
      <c r="L191" s="338"/>
      <c r="M191" s="338"/>
      <c r="N191" s="338"/>
      <c r="O191" s="338"/>
    </row>
    <row r="192" spans="1:15" s="6" customFormat="1" x14ac:dyDescent="0.25">
      <c r="A192" s="375"/>
      <c r="B192" s="375"/>
      <c r="C192" s="338"/>
      <c r="F192" s="376"/>
      <c r="I192" s="338"/>
      <c r="J192" s="338"/>
      <c r="K192" s="338"/>
      <c r="L192" s="338"/>
      <c r="M192" s="338"/>
      <c r="N192" s="338"/>
      <c r="O192" s="338"/>
    </row>
    <row r="193" spans="1:15" s="6" customFormat="1" x14ac:dyDescent="0.25">
      <c r="A193" s="375"/>
      <c r="B193" s="375"/>
      <c r="C193" s="338"/>
      <c r="F193" s="376"/>
      <c r="I193" s="338"/>
      <c r="J193" s="338"/>
      <c r="K193" s="338"/>
      <c r="L193" s="338"/>
      <c r="M193" s="338"/>
      <c r="N193" s="338"/>
      <c r="O193" s="338"/>
    </row>
    <row r="194" spans="1:15" s="6" customFormat="1" x14ac:dyDescent="0.25">
      <c r="A194" s="375"/>
      <c r="B194" s="375"/>
      <c r="C194" s="338"/>
      <c r="F194" s="376"/>
      <c r="I194" s="338"/>
      <c r="J194" s="338"/>
      <c r="K194" s="338"/>
      <c r="L194" s="338"/>
      <c r="M194" s="338"/>
      <c r="N194" s="338"/>
      <c r="O194" s="338"/>
    </row>
    <row r="195" spans="1:15" s="6" customFormat="1" x14ac:dyDescent="0.25">
      <c r="A195" s="375"/>
      <c r="B195" s="375"/>
      <c r="C195" s="338"/>
      <c r="F195" s="376"/>
      <c r="I195" s="338"/>
      <c r="J195" s="338"/>
      <c r="K195" s="338"/>
      <c r="L195" s="338"/>
      <c r="M195" s="338"/>
      <c r="N195" s="338"/>
      <c r="O195" s="338"/>
    </row>
    <row r="196" spans="1:15" s="6" customFormat="1" x14ac:dyDescent="0.25">
      <c r="A196" s="375"/>
      <c r="B196" s="375"/>
      <c r="C196" s="338"/>
      <c r="F196" s="376"/>
      <c r="I196" s="338"/>
      <c r="J196" s="338"/>
      <c r="K196" s="338"/>
      <c r="L196" s="338"/>
      <c r="M196" s="338"/>
      <c r="N196" s="338"/>
      <c r="O196" s="338"/>
    </row>
    <row r="197" spans="1:15" s="6" customFormat="1" x14ac:dyDescent="0.25">
      <c r="A197" s="375"/>
      <c r="B197" s="375"/>
      <c r="C197" s="338"/>
      <c r="F197" s="376"/>
      <c r="I197" s="338"/>
      <c r="J197" s="338"/>
      <c r="K197" s="338"/>
      <c r="L197" s="338"/>
      <c r="M197" s="338"/>
      <c r="N197" s="338"/>
      <c r="O197" s="338"/>
    </row>
    <row r="198" spans="1:15" s="6" customFormat="1" x14ac:dyDescent="0.25">
      <c r="A198" s="375"/>
      <c r="B198" s="375"/>
      <c r="C198" s="338"/>
      <c r="F198" s="376"/>
      <c r="I198" s="338"/>
      <c r="J198" s="338"/>
      <c r="K198" s="338"/>
      <c r="L198" s="338"/>
      <c r="M198" s="338"/>
      <c r="N198" s="338"/>
      <c r="O198" s="338"/>
    </row>
    <row r="199" spans="1:15" s="6" customFormat="1" x14ac:dyDescent="0.25">
      <c r="A199" s="375"/>
      <c r="B199" s="375"/>
      <c r="C199" s="338"/>
      <c r="F199" s="376"/>
      <c r="I199" s="338"/>
      <c r="J199" s="338"/>
      <c r="K199" s="338"/>
      <c r="L199" s="338"/>
      <c r="M199" s="338"/>
      <c r="N199" s="338"/>
      <c r="O199" s="338"/>
    </row>
    <row r="200" spans="1:15" s="6" customFormat="1" x14ac:dyDescent="0.25">
      <c r="A200" s="375"/>
      <c r="B200" s="375"/>
      <c r="C200" s="338"/>
      <c r="F200" s="376"/>
      <c r="I200" s="338"/>
      <c r="J200" s="338"/>
      <c r="K200" s="338"/>
      <c r="L200" s="338"/>
      <c r="M200" s="338"/>
      <c r="N200" s="338"/>
      <c r="O200" s="338"/>
    </row>
    <row r="201" spans="1:15" s="50" customFormat="1" hidden="1" x14ac:dyDescent="0.25">
      <c r="A201" s="48" t="s">
        <v>30</v>
      </c>
      <c r="B201" s="48" t="str">
        <f>IF(E7="ВЗРОСЛЫЕ","МУЖЧИНЫ",IF(E7="ДО 19 ЛЕТ","ЮНИОРЫ","ЮНОШИ"))</f>
        <v>МУЖЧИНЫ</v>
      </c>
      <c r="C201" s="49" t="s">
        <v>31</v>
      </c>
      <c r="D201" s="49"/>
      <c r="E201" s="49" t="s">
        <v>32</v>
      </c>
      <c r="F201" s="50" t="s">
        <v>33</v>
      </c>
      <c r="G201" s="51"/>
      <c r="H201" s="51"/>
      <c r="I201" s="51"/>
    </row>
    <row r="202" spans="1:15" s="50" customFormat="1" hidden="1" x14ac:dyDescent="0.25">
      <c r="A202" s="48" t="s">
        <v>34</v>
      </c>
      <c r="B202" s="48" t="str">
        <f>IF(E7="ВЗРОСЛЫЕ","ЖЕНЩИНЫ",IF(E7="ДО 19 ЛЕТ","ЮНИОРКИ","ДЕВУШКИ"))</f>
        <v>ЖЕНЩИНЫ</v>
      </c>
      <c r="C202" s="49" t="s">
        <v>35</v>
      </c>
      <c r="D202" s="49"/>
      <c r="E202" s="49" t="s">
        <v>36</v>
      </c>
      <c r="F202" s="50" t="s">
        <v>37</v>
      </c>
      <c r="G202" s="51"/>
      <c r="H202" s="51"/>
      <c r="I202" s="51"/>
    </row>
    <row r="203" spans="1:15" s="50" customFormat="1" hidden="1" x14ac:dyDescent="0.25">
      <c r="A203" s="48" t="s">
        <v>38</v>
      </c>
      <c r="B203" s="48" t="str">
        <f>IF(E7="ВЗРОСЛЫЕ","МУЖЧИНЫ И ЖЕНЩИНЫ",IF(E7="ДО 19 ЛЕТ","ЮНИОРЫ И ЮНИОРКИ","ЮНОШИ И ДЕВУШКИ"))</f>
        <v>МУЖЧИНЫ И ЖЕНЩИНЫ</v>
      </c>
      <c r="C203" s="49" t="s">
        <v>39</v>
      </c>
      <c r="D203" s="49"/>
      <c r="E203" s="49" t="s">
        <v>40</v>
      </c>
      <c r="F203" s="50" t="s">
        <v>41</v>
      </c>
      <c r="G203" s="51"/>
      <c r="H203" s="51"/>
      <c r="I203" s="51"/>
    </row>
    <row r="204" spans="1:15" s="50" customFormat="1" hidden="1" x14ac:dyDescent="0.25">
      <c r="A204" s="48" t="s">
        <v>42</v>
      </c>
      <c r="B204" s="48"/>
      <c r="C204" s="49" t="s">
        <v>43</v>
      </c>
      <c r="D204" s="49"/>
      <c r="E204" s="49" t="s">
        <v>44</v>
      </c>
      <c r="G204" s="51"/>
      <c r="H204" s="51"/>
      <c r="I204" s="51"/>
    </row>
    <row r="205" spans="1:15" s="50" customFormat="1" hidden="1" x14ac:dyDescent="0.25">
      <c r="A205" s="48" t="s">
        <v>45</v>
      </c>
      <c r="B205" s="48"/>
      <c r="C205" s="49" t="s">
        <v>46</v>
      </c>
      <c r="D205" s="49"/>
      <c r="E205" s="49" t="s">
        <v>47</v>
      </c>
      <c r="G205" s="51"/>
      <c r="H205" s="51"/>
      <c r="I205" s="51"/>
    </row>
    <row r="206" spans="1:15" s="50" customFormat="1" hidden="1" x14ac:dyDescent="0.25">
      <c r="A206" s="48" t="s">
        <v>48</v>
      </c>
      <c r="B206" s="48"/>
      <c r="C206" s="49" t="s">
        <v>49</v>
      </c>
      <c r="D206" s="49"/>
      <c r="E206" s="49"/>
      <c r="G206" s="51"/>
      <c r="H206" s="51"/>
      <c r="I206" s="51"/>
    </row>
    <row r="207" spans="1:15" s="6" customFormat="1" x14ac:dyDescent="0.25">
      <c r="A207" s="375"/>
      <c r="B207" s="375"/>
      <c r="C207" s="338"/>
      <c r="F207" s="376"/>
      <c r="I207" s="338"/>
      <c r="J207" s="338"/>
      <c r="K207" s="338"/>
      <c r="L207" s="338"/>
      <c r="M207" s="338"/>
      <c r="N207" s="338"/>
      <c r="O207" s="338"/>
    </row>
    <row r="208" spans="1:15" s="6" customFormat="1" x14ac:dyDescent="0.25">
      <c r="A208" s="375"/>
      <c r="B208" s="375"/>
      <c r="C208" s="338"/>
      <c r="F208" s="376"/>
      <c r="I208" s="338"/>
      <c r="J208" s="338"/>
      <c r="K208" s="338"/>
      <c r="L208" s="338"/>
      <c r="M208" s="338"/>
      <c r="N208" s="338"/>
      <c r="O208" s="338"/>
    </row>
    <row r="209" spans="1:15" s="6" customFormat="1" x14ac:dyDescent="0.25">
      <c r="A209" s="375"/>
      <c r="B209" s="375"/>
      <c r="C209" s="338"/>
      <c r="F209" s="376"/>
      <c r="I209" s="338"/>
      <c r="J209" s="338"/>
      <c r="K209" s="338"/>
      <c r="L209" s="338"/>
      <c r="M209" s="338"/>
      <c r="N209" s="338"/>
      <c r="O209" s="338"/>
    </row>
    <row r="210" spans="1:15" s="6" customFormat="1" x14ac:dyDescent="0.25">
      <c r="A210" s="375"/>
      <c r="B210" s="375"/>
      <c r="C210" s="338"/>
      <c r="F210" s="376"/>
      <c r="I210" s="338"/>
      <c r="J210" s="338"/>
      <c r="K210" s="338"/>
      <c r="L210" s="338"/>
      <c r="M210" s="338"/>
      <c r="N210" s="338"/>
      <c r="O210" s="338"/>
    </row>
    <row r="211" spans="1:15" s="6" customFormat="1" x14ac:dyDescent="0.25">
      <c r="A211" s="375"/>
      <c r="B211" s="375"/>
      <c r="C211" s="338"/>
      <c r="F211" s="376"/>
      <c r="I211" s="338"/>
      <c r="J211" s="338"/>
      <c r="K211" s="338"/>
      <c r="L211" s="338"/>
      <c r="M211" s="338"/>
      <c r="N211" s="338"/>
      <c r="O211" s="338"/>
    </row>
    <row r="212" spans="1:15" s="6" customFormat="1" x14ac:dyDescent="0.25">
      <c r="A212" s="375"/>
      <c r="B212" s="375"/>
      <c r="C212" s="338"/>
      <c r="F212" s="376"/>
      <c r="I212" s="338"/>
      <c r="J212" s="338"/>
      <c r="K212" s="338"/>
      <c r="L212" s="338"/>
      <c r="M212" s="338"/>
      <c r="N212" s="338"/>
      <c r="O212" s="338"/>
    </row>
    <row r="213" spans="1:15" s="6" customFormat="1" x14ac:dyDescent="0.25">
      <c r="A213" s="375"/>
      <c r="B213" s="375"/>
      <c r="C213" s="338"/>
      <c r="F213" s="376"/>
      <c r="I213" s="338"/>
      <c r="J213" s="338"/>
      <c r="K213" s="338"/>
      <c r="L213" s="338"/>
      <c r="M213" s="338"/>
      <c r="N213" s="338"/>
      <c r="O213" s="338"/>
    </row>
    <row r="214" spans="1:15" s="6" customFormat="1" x14ac:dyDescent="0.25">
      <c r="A214" s="375"/>
      <c r="B214" s="375"/>
      <c r="C214" s="338"/>
      <c r="F214" s="376"/>
      <c r="I214" s="338"/>
      <c r="J214" s="338"/>
      <c r="K214" s="338"/>
      <c r="L214" s="338"/>
      <c r="M214" s="338"/>
      <c r="N214" s="338"/>
      <c r="O214" s="338"/>
    </row>
    <row r="215" spans="1:15" s="6" customFormat="1" x14ac:dyDescent="0.25">
      <c r="A215" s="375"/>
      <c r="B215" s="375"/>
      <c r="C215" s="338"/>
      <c r="F215" s="376"/>
      <c r="I215" s="338"/>
      <c r="J215" s="338"/>
      <c r="K215" s="338"/>
      <c r="L215" s="338"/>
      <c r="M215" s="338"/>
      <c r="N215" s="338"/>
      <c r="O215" s="338"/>
    </row>
    <row r="216" spans="1:15" s="6" customFormat="1" x14ac:dyDescent="0.25">
      <c r="A216" s="375"/>
      <c r="B216" s="375"/>
      <c r="C216" s="338"/>
      <c r="F216" s="376"/>
      <c r="I216" s="338"/>
      <c r="J216" s="338"/>
      <c r="K216" s="338"/>
      <c r="L216" s="338"/>
      <c r="M216" s="338"/>
      <c r="N216" s="338"/>
      <c r="O216" s="338"/>
    </row>
    <row r="217" spans="1:15" s="6" customFormat="1" x14ac:dyDescent="0.25">
      <c r="A217" s="375"/>
      <c r="B217" s="375"/>
      <c r="C217" s="338"/>
      <c r="F217" s="376"/>
      <c r="I217" s="338"/>
      <c r="J217" s="338"/>
      <c r="K217" s="338"/>
      <c r="L217" s="338"/>
      <c r="M217" s="338"/>
      <c r="N217" s="338"/>
      <c r="O217" s="338"/>
    </row>
    <row r="218" spans="1:15" s="6" customFormat="1" x14ac:dyDescent="0.25">
      <c r="A218" s="375"/>
      <c r="B218" s="375"/>
      <c r="C218" s="338"/>
      <c r="F218" s="376"/>
      <c r="I218" s="338"/>
      <c r="J218" s="338"/>
      <c r="K218" s="338"/>
      <c r="L218" s="338"/>
      <c r="M218" s="338"/>
      <c r="N218" s="338"/>
      <c r="O218" s="338"/>
    </row>
    <row r="219" spans="1:15" s="6" customFormat="1" x14ac:dyDescent="0.25">
      <c r="A219" s="375"/>
      <c r="B219" s="375"/>
      <c r="C219" s="338"/>
      <c r="F219" s="376"/>
      <c r="I219" s="338"/>
      <c r="J219" s="338"/>
      <c r="K219" s="338"/>
      <c r="L219" s="338"/>
      <c r="M219" s="338"/>
      <c r="N219" s="338"/>
      <c r="O219" s="338"/>
    </row>
    <row r="220" spans="1:15" s="6" customFormat="1" x14ac:dyDescent="0.25">
      <c r="A220" s="375"/>
      <c r="B220" s="375"/>
      <c r="C220" s="338"/>
      <c r="F220" s="376"/>
      <c r="I220" s="338"/>
      <c r="J220" s="338"/>
      <c r="K220" s="338"/>
      <c r="L220" s="338"/>
      <c r="M220" s="338"/>
      <c r="N220" s="338"/>
      <c r="O220" s="338"/>
    </row>
    <row r="221" spans="1:15" s="6" customFormat="1" x14ac:dyDescent="0.25">
      <c r="A221" s="375"/>
      <c r="B221" s="375"/>
      <c r="C221" s="338"/>
      <c r="F221" s="376"/>
      <c r="I221" s="338"/>
      <c r="J221" s="338"/>
      <c r="K221" s="338"/>
      <c r="L221" s="338"/>
      <c r="M221" s="338"/>
      <c r="N221" s="338"/>
      <c r="O221" s="338"/>
    </row>
    <row r="222" spans="1:15" s="6" customFormat="1" x14ac:dyDescent="0.25">
      <c r="A222" s="375"/>
      <c r="B222" s="375"/>
      <c r="C222" s="338"/>
      <c r="F222" s="376"/>
      <c r="I222" s="338"/>
      <c r="J222" s="338"/>
      <c r="K222" s="338"/>
      <c r="L222" s="338"/>
      <c r="M222" s="338"/>
      <c r="N222" s="338"/>
      <c r="O222" s="338"/>
    </row>
    <row r="223" spans="1:15" s="6" customFormat="1" x14ac:dyDescent="0.25">
      <c r="A223" s="375"/>
      <c r="B223" s="375"/>
      <c r="C223" s="338"/>
      <c r="F223" s="376"/>
      <c r="I223" s="338"/>
      <c r="J223" s="338"/>
      <c r="K223" s="338"/>
      <c r="L223" s="338"/>
      <c r="M223" s="338"/>
      <c r="N223" s="338"/>
      <c r="O223" s="338"/>
    </row>
    <row r="224" spans="1:15" s="6" customFormat="1" x14ac:dyDescent="0.25">
      <c r="A224" s="375"/>
      <c r="B224" s="375"/>
      <c r="C224" s="338"/>
      <c r="F224" s="376"/>
      <c r="I224" s="338"/>
      <c r="J224" s="338"/>
      <c r="K224" s="338"/>
      <c r="L224" s="338"/>
      <c r="M224" s="338"/>
      <c r="N224" s="338"/>
      <c r="O224" s="338"/>
    </row>
    <row r="225" spans="1:15" s="6" customFormat="1" x14ac:dyDescent="0.25">
      <c r="A225" s="375"/>
      <c r="B225" s="375"/>
      <c r="C225" s="338"/>
      <c r="F225" s="376"/>
      <c r="I225" s="338"/>
      <c r="J225" s="338"/>
      <c r="K225" s="338"/>
      <c r="L225" s="338"/>
      <c r="M225" s="338"/>
      <c r="N225" s="338"/>
      <c r="O225" s="338"/>
    </row>
    <row r="226" spans="1:15" s="6" customFormat="1" x14ac:dyDescent="0.25">
      <c r="A226" s="375"/>
      <c r="B226" s="375"/>
      <c r="C226" s="338"/>
      <c r="F226" s="376"/>
      <c r="I226" s="338"/>
      <c r="J226" s="338"/>
      <c r="K226" s="338"/>
      <c r="L226" s="338"/>
      <c r="M226" s="338"/>
      <c r="N226" s="338"/>
      <c r="O226" s="338"/>
    </row>
    <row r="227" spans="1:15" s="6" customFormat="1" x14ac:dyDescent="0.25">
      <c r="A227" s="375"/>
      <c r="B227" s="375"/>
      <c r="C227" s="338"/>
      <c r="F227" s="376"/>
      <c r="I227" s="338"/>
      <c r="J227" s="338"/>
      <c r="K227" s="338"/>
      <c r="L227" s="338"/>
      <c r="M227" s="338"/>
      <c r="N227" s="338"/>
      <c r="O227" s="338"/>
    </row>
    <row r="228" spans="1:15" s="6" customFormat="1" x14ac:dyDescent="0.25">
      <c r="A228" s="375"/>
      <c r="B228" s="375"/>
      <c r="C228" s="338"/>
      <c r="F228" s="376"/>
      <c r="I228" s="338"/>
      <c r="J228" s="338"/>
      <c r="K228" s="338"/>
      <c r="L228" s="338"/>
      <c r="M228" s="338"/>
      <c r="N228" s="338"/>
      <c r="O228" s="338"/>
    </row>
    <row r="229" spans="1:15" s="6" customFormat="1" x14ac:dyDescent="0.25">
      <c r="A229" s="375"/>
      <c r="B229" s="375"/>
      <c r="C229" s="338"/>
      <c r="F229" s="376"/>
      <c r="I229" s="338"/>
      <c r="J229" s="338"/>
      <c r="K229" s="338"/>
      <c r="L229" s="338"/>
      <c r="M229" s="338"/>
      <c r="N229" s="338"/>
      <c r="O229" s="338"/>
    </row>
    <row r="230" spans="1:15" s="6" customFormat="1" x14ac:dyDescent="0.25">
      <c r="A230" s="375"/>
      <c r="B230" s="375"/>
      <c r="C230" s="338"/>
      <c r="F230" s="376"/>
      <c r="I230" s="338"/>
      <c r="J230" s="338"/>
      <c r="K230" s="338"/>
      <c r="L230" s="338"/>
      <c r="M230" s="338"/>
      <c r="N230" s="338"/>
      <c r="O230" s="338"/>
    </row>
    <row r="231" spans="1:15" s="6" customFormat="1" x14ac:dyDescent="0.25">
      <c r="A231" s="375"/>
      <c r="B231" s="375"/>
      <c r="C231" s="338"/>
      <c r="F231" s="376"/>
      <c r="I231" s="338"/>
      <c r="J231" s="338"/>
      <c r="K231" s="338"/>
      <c r="L231" s="338"/>
      <c r="M231" s="338"/>
      <c r="N231" s="338"/>
      <c r="O231" s="338"/>
    </row>
    <row r="232" spans="1:15" s="6" customFormat="1" x14ac:dyDescent="0.25">
      <c r="A232" s="375"/>
      <c r="B232" s="375"/>
      <c r="C232" s="338"/>
      <c r="F232" s="376"/>
      <c r="I232" s="338"/>
      <c r="J232" s="338"/>
      <c r="K232" s="338"/>
      <c r="L232" s="338"/>
      <c r="M232" s="338"/>
      <c r="N232" s="338"/>
      <c r="O232" s="338"/>
    </row>
    <row r="233" spans="1:15" s="6" customFormat="1" x14ac:dyDescent="0.25">
      <c r="A233" s="375"/>
      <c r="B233" s="375"/>
      <c r="C233" s="338"/>
      <c r="F233" s="376"/>
      <c r="I233" s="338"/>
      <c r="J233" s="338"/>
      <c r="K233" s="338"/>
      <c r="L233" s="338"/>
      <c r="M233" s="338"/>
      <c r="N233" s="338"/>
      <c r="O233" s="338"/>
    </row>
    <row r="234" spans="1:15" s="6" customFormat="1" x14ac:dyDescent="0.25">
      <c r="A234" s="375"/>
      <c r="B234" s="375"/>
      <c r="C234" s="338"/>
      <c r="F234" s="376"/>
      <c r="I234" s="338"/>
      <c r="J234" s="338"/>
      <c r="K234" s="338"/>
      <c r="L234" s="338"/>
      <c r="M234" s="338"/>
      <c r="N234" s="338"/>
      <c r="O234" s="338"/>
    </row>
    <row r="235" spans="1:15" s="6" customFormat="1" x14ac:dyDescent="0.25">
      <c r="A235" s="375"/>
      <c r="B235" s="375"/>
      <c r="C235" s="338"/>
      <c r="F235" s="376"/>
      <c r="I235" s="338"/>
      <c r="J235" s="338"/>
      <c r="K235" s="338"/>
      <c r="L235" s="338"/>
      <c r="M235" s="338"/>
      <c r="N235" s="338"/>
      <c r="O235" s="338"/>
    </row>
    <row r="236" spans="1:15" s="6" customFormat="1" x14ac:dyDescent="0.25">
      <c r="A236" s="375"/>
      <c r="B236" s="375"/>
      <c r="C236" s="338"/>
      <c r="F236" s="376"/>
      <c r="I236" s="338"/>
      <c r="J236" s="338"/>
      <c r="K236" s="338"/>
      <c r="L236" s="338"/>
      <c r="M236" s="338"/>
      <c r="N236" s="338"/>
      <c r="O236" s="338"/>
    </row>
    <row r="237" spans="1:15" s="6" customFormat="1" x14ac:dyDescent="0.25">
      <c r="A237" s="375"/>
      <c r="B237" s="375"/>
      <c r="C237" s="338"/>
      <c r="F237" s="376"/>
      <c r="I237" s="338"/>
      <c r="J237" s="338"/>
      <c r="K237" s="338"/>
      <c r="L237" s="338"/>
      <c r="M237" s="338"/>
      <c r="N237" s="338"/>
      <c r="O237" s="338"/>
    </row>
    <row r="238" spans="1:15" s="6" customFormat="1" x14ac:dyDescent="0.25">
      <c r="A238" s="375"/>
      <c r="B238" s="375"/>
      <c r="C238" s="338"/>
      <c r="F238" s="376"/>
      <c r="I238" s="338"/>
      <c r="J238" s="338"/>
      <c r="K238" s="338"/>
      <c r="L238" s="338"/>
      <c r="M238" s="338"/>
      <c r="N238" s="338"/>
      <c r="O238" s="338"/>
    </row>
    <row r="239" spans="1:15" s="6" customFormat="1" x14ac:dyDescent="0.25">
      <c r="A239" s="375"/>
      <c r="B239" s="375"/>
      <c r="C239" s="338"/>
      <c r="F239" s="376"/>
      <c r="I239" s="338"/>
      <c r="J239" s="338"/>
      <c r="K239" s="338"/>
      <c r="L239" s="338"/>
      <c r="M239" s="338"/>
      <c r="N239" s="338"/>
      <c r="O239" s="338"/>
    </row>
    <row r="240" spans="1:15" s="6" customFormat="1" x14ac:dyDescent="0.25">
      <c r="A240" s="375"/>
      <c r="B240" s="375"/>
      <c r="C240" s="338"/>
      <c r="F240" s="376"/>
      <c r="I240" s="338"/>
      <c r="J240" s="338"/>
      <c r="K240" s="338"/>
      <c r="L240" s="338"/>
      <c r="M240" s="338"/>
      <c r="N240" s="338"/>
      <c r="O240" s="338"/>
    </row>
    <row r="241" spans="1:15" s="6" customFormat="1" x14ac:dyDescent="0.25">
      <c r="A241" s="375"/>
      <c r="B241" s="375"/>
      <c r="C241" s="338"/>
      <c r="F241" s="376"/>
      <c r="I241" s="338"/>
      <c r="J241" s="338"/>
      <c r="K241" s="338"/>
      <c r="L241" s="338"/>
      <c r="M241" s="338"/>
      <c r="N241" s="338"/>
      <c r="O241" s="338"/>
    </row>
    <row r="242" spans="1:15" s="6" customFormat="1" x14ac:dyDescent="0.25">
      <c r="A242" s="375"/>
      <c r="B242" s="375"/>
      <c r="C242" s="338"/>
      <c r="F242" s="376"/>
      <c r="I242" s="338"/>
      <c r="J242" s="338"/>
      <c r="K242" s="338"/>
      <c r="L242" s="338"/>
      <c r="M242" s="338"/>
      <c r="N242" s="338"/>
      <c r="O242" s="338"/>
    </row>
    <row r="243" spans="1:15" s="6" customFormat="1" x14ac:dyDescent="0.25">
      <c r="A243" s="375"/>
      <c r="B243" s="375"/>
      <c r="C243" s="338"/>
      <c r="F243" s="376"/>
      <c r="I243" s="338"/>
      <c r="J243" s="338"/>
      <c r="K243" s="338"/>
      <c r="L243" s="338"/>
      <c r="M243" s="338"/>
      <c r="N243" s="338"/>
      <c r="O243" s="338"/>
    </row>
    <row r="244" spans="1:15" s="6" customFormat="1" x14ac:dyDescent="0.25">
      <c r="A244" s="375"/>
      <c r="B244" s="375"/>
      <c r="C244" s="338"/>
      <c r="F244" s="376"/>
      <c r="I244" s="338"/>
      <c r="J244" s="338"/>
      <c r="K244" s="338"/>
      <c r="L244" s="338"/>
      <c r="M244" s="338"/>
      <c r="N244" s="338"/>
      <c r="O244" s="338"/>
    </row>
    <row r="245" spans="1:15" s="6" customFormat="1" x14ac:dyDescent="0.25">
      <c r="A245" s="375"/>
      <c r="B245" s="375"/>
      <c r="C245" s="338"/>
      <c r="F245" s="376"/>
      <c r="I245" s="338"/>
      <c r="J245" s="338"/>
      <c r="K245" s="338"/>
      <c r="L245" s="338"/>
      <c r="M245" s="338"/>
      <c r="N245" s="338"/>
      <c r="O245" s="338"/>
    </row>
    <row r="246" spans="1:15" s="6" customFormat="1" x14ac:dyDescent="0.25">
      <c r="A246" s="375"/>
      <c r="B246" s="375"/>
      <c r="C246" s="338"/>
      <c r="F246" s="376"/>
      <c r="I246" s="338"/>
      <c r="J246" s="338"/>
      <c r="K246" s="338"/>
      <c r="L246" s="338"/>
      <c r="M246" s="338"/>
      <c r="N246" s="338"/>
      <c r="O246" s="338"/>
    </row>
    <row r="247" spans="1:15" s="6" customFormat="1" x14ac:dyDescent="0.25">
      <c r="A247" s="375"/>
      <c r="B247" s="375"/>
      <c r="C247" s="338"/>
      <c r="F247" s="376"/>
      <c r="I247" s="338"/>
      <c r="J247" s="338"/>
      <c r="K247" s="338"/>
      <c r="L247" s="338"/>
      <c r="M247" s="338"/>
      <c r="N247" s="338"/>
      <c r="O247" s="338"/>
    </row>
    <row r="248" spans="1:15" s="6" customFormat="1" x14ac:dyDescent="0.25">
      <c r="A248" s="375"/>
      <c r="B248" s="375"/>
      <c r="C248" s="338"/>
      <c r="F248" s="376"/>
      <c r="I248" s="338"/>
      <c r="J248" s="338"/>
      <c r="K248" s="338"/>
      <c r="L248" s="338"/>
      <c r="M248" s="338"/>
      <c r="N248" s="338"/>
      <c r="O248" s="338"/>
    </row>
    <row r="249" spans="1:15" s="6" customFormat="1" x14ac:dyDescent="0.25">
      <c r="A249" s="375"/>
      <c r="B249" s="375"/>
      <c r="C249" s="338"/>
      <c r="F249" s="376"/>
      <c r="I249" s="338"/>
      <c r="J249" s="338"/>
      <c r="K249" s="338"/>
      <c r="L249" s="338"/>
      <c r="M249" s="338"/>
      <c r="N249" s="338"/>
      <c r="O249" s="338"/>
    </row>
    <row r="250" spans="1:15" s="6" customFormat="1" x14ac:dyDescent="0.25">
      <c r="A250" s="375"/>
      <c r="B250" s="375"/>
      <c r="C250" s="338"/>
      <c r="F250" s="376"/>
      <c r="I250" s="338"/>
      <c r="J250" s="338"/>
      <c r="K250" s="338"/>
      <c r="L250" s="338"/>
      <c r="M250" s="338"/>
      <c r="N250" s="338"/>
      <c r="O250" s="338"/>
    </row>
    <row r="251" spans="1:15" s="6" customFormat="1" x14ac:dyDescent="0.25">
      <c r="A251" s="375"/>
      <c r="B251" s="375"/>
      <c r="C251" s="338"/>
      <c r="F251" s="376"/>
      <c r="I251" s="338"/>
      <c r="J251" s="338"/>
      <c r="K251" s="338"/>
      <c r="L251" s="338"/>
      <c r="M251" s="338"/>
      <c r="N251" s="338"/>
      <c r="O251" s="338"/>
    </row>
    <row r="252" spans="1:15" s="6" customFormat="1" x14ac:dyDescent="0.25">
      <c r="A252" s="375"/>
      <c r="B252" s="375"/>
      <c r="C252" s="338"/>
      <c r="F252" s="376"/>
      <c r="I252" s="338"/>
      <c r="J252" s="338"/>
      <c r="K252" s="338"/>
      <c r="L252" s="338"/>
      <c r="M252" s="338"/>
      <c r="N252" s="338"/>
      <c r="O252" s="338"/>
    </row>
    <row r="253" spans="1:15" s="6" customFormat="1" x14ac:dyDescent="0.25">
      <c r="A253" s="375"/>
      <c r="B253" s="375"/>
      <c r="C253" s="338"/>
      <c r="F253" s="376"/>
      <c r="I253" s="338"/>
      <c r="J253" s="338"/>
      <c r="K253" s="338"/>
      <c r="L253" s="338"/>
      <c r="M253" s="338"/>
      <c r="N253" s="338"/>
      <c r="O253" s="338"/>
    </row>
    <row r="254" spans="1:15" s="6" customFormat="1" x14ac:dyDescent="0.25">
      <c r="A254" s="375"/>
      <c r="B254" s="375"/>
      <c r="C254" s="338"/>
      <c r="F254" s="376"/>
      <c r="I254" s="338"/>
      <c r="J254" s="338"/>
      <c r="K254" s="338"/>
      <c r="L254" s="338"/>
      <c r="M254" s="338"/>
      <c r="N254" s="338"/>
      <c r="O254" s="338"/>
    </row>
    <row r="255" spans="1:15" s="6" customFormat="1" x14ac:dyDescent="0.25">
      <c r="A255" s="375"/>
      <c r="B255" s="375"/>
      <c r="C255" s="338"/>
      <c r="F255" s="376"/>
      <c r="I255" s="338"/>
      <c r="J255" s="338"/>
      <c r="K255" s="338"/>
      <c r="L255" s="338"/>
      <c r="M255" s="338"/>
      <c r="N255" s="338"/>
      <c r="O255" s="338"/>
    </row>
    <row r="256" spans="1:15" s="6" customFormat="1" x14ac:dyDescent="0.25">
      <c r="A256" s="375"/>
      <c r="B256" s="375"/>
      <c r="C256" s="338"/>
      <c r="F256" s="376"/>
      <c r="I256" s="338"/>
      <c r="J256" s="338"/>
      <c r="K256" s="338"/>
      <c r="L256" s="338"/>
      <c r="M256" s="338"/>
      <c r="N256" s="338"/>
      <c r="O256" s="338"/>
    </row>
    <row r="257" spans="1:15" s="6" customFormat="1" x14ac:dyDescent="0.25">
      <c r="A257" s="375"/>
      <c r="B257" s="375"/>
      <c r="C257" s="338"/>
      <c r="F257" s="376"/>
      <c r="I257" s="338"/>
      <c r="J257" s="338"/>
      <c r="K257" s="338"/>
      <c r="L257" s="338"/>
      <c r="M257" s="338"/>
      <c r="N257" s="338"/>
      <c r="O257" s="338"/>
    </row>
    <row r="258" spans="1:15" s="6" customFormat="1" x14ac:dyDescent="0.25">
      <c r="A258" s="375"/>
      <c r="B258" s="375"/>
      <c r="C258" s="338"/>
      <c r="F258" s="376"/>
      <c r="I258" s="338"/>
      <c r="J258" s="338"/>
      <c r="K258" s="338"/>
      <c r="L258" s="338"/>
      <c r="M258" s="338"/>
      <c r="N258" s="338"/>
      <c r="O258" s="338"/>
    </row>
    <row r="259" spans="1:15" s="6" customFormat="1" x14ac:dyDescent="0.25">
      <c r="A259" s="375"/>
      <c r="B259" s="375"/>
      <c r="C259" s="338"/>
      <c r="F259" s="376"/>
      <c r="I259" s="338"/>
      <c r="J259" s="338"/>
      <c r="K259" s="338"/>
      <c r="L259" s="338"/>
      <c r="M259" s="338"/>
      <c r="N259" s="338"/>
      <c r="O259" s="338"/>
    </row>
    <row r="260" spans="1:15" s="6" customFormat="1" x14ac:dyDescent="0.25">
      <c r="A260" s="375"/>
      <c r="B260" s="375"/>
      <c r="C260" s="338"/>
      <c r="F260" s="376"/>
      <c r="I260" s="338"/>
      <c r="J260" s="338"/>
      <c r="K260" s="338"/>
      <c r="L260" s="338"/>
      <c r="M260" s="338"/>
      <c r="N260" s="338"/>
      <c r="O260" s="338"/>
    </row>
    <row r="261" spans="1:15" s="6" customFormat="1" x14ac:dyDescent="0.25">
      <c r="A261" s="375"/>
      <c r="B261" s="375"/>
      <c r="C261" s="338"/>
      <c r="F261" s="376"/>
      <c r="I261" s="338"/>
      <c r="J261" s="338"/>
      <c r="K261" s="338"/>
      <c r="L261" s="338"/>
      <c r="M261" s="338"/>
      <c r="N261" s="338"/>
      <c r="O261" s="338"/>
    </row>
    <row r="262" spans="1:15" s="6" customFormat="1" x14ac:dyDescent="0.25">
      <c r="A262" s="375"/>
      <c r="B262" s="375"/>
      <c r="C262" s="338"/>
      <c r="F262" s="376"/>
      <c r="I262" s="338"/>
      <c r="J262" s="338"/>
      <c r="K262" s="338"/>
      <c r="L262" s="338"/>
      <c r="M262" s="338"/>
      <c r="N262" s="338"/>
      <c r="O262" s="338"/>
    </row>
    <row r="263" spans="1:15" s="6" customFormat="1" x14ac:dyDescent="0.25">
      <c r="A263" s="375"/>
      <c r="B263" s="375"/>
      <c r="C263" s="338"/>
      <c r="F263" s="376"/>
      <c r="I263" s="338"/>
      <c r="J263" s="338"/>
      <c r="K263" s="338"/>
      <c r="L263" s="338"/>
      <c r="M263" s="338"/>
      <c r="N263" s="338"/>
      <c r="O263" s="338"/>
    </row>
    <row r="264" spans="1:15" s="6" customFormat="1" x14ac:dyDescent="0.25">
      <c r="A264" s="375"/>
      <c r="B264" s="375"/>
      <c r="C264" s="338"/>
      <c r="F264" s="376"/>
      <c r="I264" s="338"/>
      <c r="J264" s="338"/>
      <c r="K264" s="338"/>
      <c r="L264" s="338"/>
      <c r="M264" s="338"/>
      <c r="N264" s="338"/>
      <c r="O264" s="338"/>
    </row>
    <row r="265" spans="1:15" s="6" customFormat="1" x14ac:dyDescent="0.25">
      <c r="A265" s="375"/>
      <c r="B265" s="375"/>
      <c r="C265" s="338"/>
      <c r="F265" s="376"/>
      <c r="I265" s="338"/>
      <c r="J265" s="338"/>
      <c r="K265" s="338"/>
      <c r="L265" s="338"/>
      <c r="M265" s="338"/>
      <c r="N265" s="338"/>
      <c r="O265" s="338"/>
    </row>
    <row r="266" spans="1:15" s="6" customFormat="1" x14ac:dyDescent="0.25">
      <c r="A266" s="375"/>
      <c r="B266" s="375"/>
      <c r="C266" s="338"/>
      <c r="F266" s="376"/>
      <c r="I266" s="338"/>
      <c r="J266" s="338"/>
      <c r="K266" s="338"/>
      <c r="L266" s="338"/>
      <c r="M266" s="338"/>
      <c r="N266" s="338"/>
      <c r="O266" s="338"/>
    </row>
    <row r="267" spans="1:15" s="6" customFormat="1" x14ac:dyDescent="0.25">
      <c r="A267" s="375"/>
      <c r="B267" s="375"/>
      <c r="C267" s="338"/>
      <c r="F267" s="376"/>
      <c r="I267" s="338"/>
      <c r="J267" s="338"/>
      <c r="K267" s="338"/>
      <c r="L267" s="338"/>
      <c r="M267" s="338"/>
      <c r="N267" s="338"/>
      <c r="O267" s="338"/>
    </row>
    <row r="268" spans="1:15" s="6" customFormat="1" x14ac:dyDescent="0.25">
      <c r="A268" s="375"/>
      <c r="B268" s="375"/>
      <c r="C268" s="338"/>
      <c r="F268" s="376"/>
      <c r="I268" s="338"/>
      <c r="J268" s="338"/>
      <c r="K268" s="338"/>
      <c r="L268" s="338"/>
      <c r="M268" s="338"/>
      <c r="N268" s="338"/>
      <c r="O268" s="338"/>
    </row>
    <row r="269" spans="1:15" s="6" customFormat="1" x14ac:dyDescent="0.25">
      <c r="A269" s="375"/>
      <c r="B269" s="375"/>
      <c r="C269" s="338"/>
      <c r="F269" s="376"/>
      <c r="I269" s="338"/>
      <c r="J269" s="338"/>
      <c r="K269" s="338"/>
      <c r="L269" s="338"/>
      <c r="M269" s="338"/>
      <c r="N269" s="338"/>
      <c r="O269" s="338"/>
    </row>
    <row r="270" spans="1:15" s="6" customFormat="1" x14ac:dyDescent="0.25">
      <c r="A270" s="375"/>
      <c r="B270" s="375"/>
      <c r="C270" s="338"/>
      <c r="F270" s="376"/>
      <c r="I270" s="338"/>
      <c r="J270" s="338"/>
      <c r="K270" s="338"/>
      <c r="L270" s="338"/>
      <c r="M270" s="338"/>
      <c r="N270" s="338"/>
      <c r="O270" s="338"/>
    </row>
    <row r="271" spans="1:15" s="6" customFormat="1" x14ac:dyDescent="0.25">
      <c r="A271" s="375"/>
      <c r="B271" s="375"/>
      <c r="C271" s="338"/>
      <c r="F271" s="376"/>
      <c r="I271" s="338"/>
      <c r="J271" s="338"/>
      <c r="K271" s="338"/>
      <c r="L271" s="338"/>
      <c r="M271" s="338"/>
      <c r="N271" s="338"/>
      <c r="O271" s="338"/>
    </row>
    <row r="272" spans="1:15" s="6" customFormat="1" x14ac:dyDescent="0.25">
      <c r="A272" s="375"/>
      <c r="B272" s="375"/>
      <c r="C272" s="338"/>
      <c r="F272" s="376"/>
      <c r="I272" s="338"/>
      <c r="J272" s="338"/>
      <c r="K272" s="338"/>
      <c r="L272" s="338"/>
      <c r="M272" s="338"/>
      <c r="N272" s="338"/>
      <c r="O272" s="338"/>
    </row>
    <row r="273" spans="1:15" s="6" customFormat="1" x14ac:dyDescent="0.25">
      <c r="A273" s="375"/>
      <c r="B273" s="375"/>
      <c r="C273" s="338"/>
      <c r="F273" s="376"/>
      <c r="I273" s="338"/>
      <c r="J273" s="338"/>
      <c r="K273" s="338"/>
      <c r="L273" s="338"/>
      <c r="M273" s="338"/>
      <c r="N273" s="338"/>
      <c r="O273" s="338"/>
    </row>
    <row r="274" spans="1:15" s="6" customFormat="1" x14ac:dyDescent="0.25">
      <c r="A274" s="375"/>
      <c r="B274" s="375"/>
      <c r="C274" s="338"/>
      <c r="F274" s="376"/>
      <c r="I274" s="338"/>
      <c r="J274" s="338"/>
      <c r="K274" s="338"/>
      <c r="L274" s="338"/>
      <c r="M274" s="338"/>
      <c r="N274" s="338"/>
      <c r="O274" s="338"/>
    </row>
    <row r="275" spans="1:15" s="6" customFormat="1" x14ac:dyDescent="0.25">
      <c r="A275" s="375"/>
      <c r="B275" s="375"/>
      <c r="C275" s="338"/>
      <c r="F275" s="376"/>
      <c r="I275" s="338"/>
      <c r="J275" s="338"/>
      <c r="K275" s="338"/>
      <c r="L275" s="338"/>
      <c r="M275" s="338"/>
      <c r="N275" s="338"/>
      <c r="O275" s="338"/>
    </row>
    <row r="276" spans="1:15" s="6" customFormat="1" x14ac:dyDescent="0.25">
      <c r="A276" s="375"/>
      <c r="B276" s="375"/>
      <c r="C276" s="338"/>
      <c r="F276" s="376"/>
      <c r="I276" s="338"/>
      <c r="J276" s="338"/>
      <c r="K276" s="338"/>
      <c r="L276" s="338"/>
      <c r="M276" s="338"/>
      <c r="N276" s="338"/>
      <c r="O276" s="338"/>
    </row>
    <row r="277" spans="1:15" s="6" customFormat="1" x14ac:dyDescent="0.25">
      <c r="A277" s="375"/>
      <c r="B277" s="375"/>
      <c r="C277" s="338"/>
      <c r="F277" s="376"/>
      <c r="I277" s="338"/>
      <c r="J277" s="338"/>
      <c r="K277" s="338"/>
      <c r="L277" s="338"/>
      <c r="M277" s="338"/>
      <c r="N277" s="338"/>
      <c r="O277" s="338"/>
    </row>
    <row r="278" spans="1:15" s="6" customFormat="1" x14ac:dyDescent="0.25">
      <c r="A278" s="375"/>
      <c r="B278" s="375"/>
      <c r="C278" s="338"/>
      <c r="F278" s="376"/>
      <c r="I278" s="338"/>
      <c r="J278" s="338"/>
      <c r="K278" s="338"/>
      <c r="L278" s="338"/>
      <c r="M278" s="338"/>
      <c r="N278" s="338"/>
      <c r="O278" s="338"/>
    </row>
    <row r="279" spans="1:15" s="6" customFormat="1" x14ac:dyDescent="0.25">
      <c r="A279" s="375"/>
      <c r="B279" s="375"/>
      <c r="C279" s="338"/>
      <c r="F279" s="376"/>
      <c r="I279" s="338"/>
      <c r="J279" s="338"/>
      <c r="K279" s="338"/>
      <c r="L279" s="338"/>
      <c r="M279" s="338"/>
      <c r="N279" s="338"/>
      <c r="O279" s="338"/>
    </row>
    <row r="280" spans="1:15" s="6" customFormat="1" x14ac:dyDescent="0.25">
      <c r="A280" s="375"/>
      <c r="B280" s="375"/>
      <c r="C280" s="338"/>
      <c r="F280" s="376"/>
      <c r="I280" s="338"/>
      <c r="J280" s="338"/>
      <c r="K280" s="338"/>
      <c r="L280" s="338"/>
      <c r="M280" s="338"/>
      <c r="N280" s="338"/>
      <c r="O280" s="338"/>
    </row>
    <row r="281" spans="1:15" s="6" customFormat="1" x14ac:dyDescent="0.25">
      <c r="A281" s="375"/>
      <c r="B281" s="375"/>
      <c r="C281" s="338"/>
      <c r="F281" s="376"/>
      <c r="I281" s="338"/>
      <c r="J281" s="338"/>
      <c r="K281" s="338"/>
      <c r="L281" s="338"/>
      <c r="M281" s="338"/>
      <c r="N281" s="338"/>
      <c r="O281" s="338"/>
    </row>
    <row r="282" spans="1:15" s="6" customFormat="1" x14ac:dyDescent="0.25">
      <c r="A282" s="375"/>
      <c r="B282" s="375"/>
      <c r="C282" s="338"/>
      <c r="F282" s="376"/>
      <c r="I282" s="338"/>
      <c r="J282" s="338"/>
      <c r="K282" s="338"/>
      <c r="L282" s="338"/>
      <c r="M282" s="338"/>
      <c r="N282" s="338"/>
      <c r="O282" s="338"/>
    </row>
    <row r="283" spans="1:15" s="6" customFormat="1" x14ac:dyDescent="0.25">
      <c r="A283" s="375"/>
      <c r="B283" s="375"/>
      <c r="C283" s="338"/>
      <c r="F283" s="376"/>
      <c r="I283" s="338"/>
      <c r="J283" s="338"/>
      <c r="K283" s="338"/>
      <c r="L283" s="338"/>
      <c r="M283" s="338"/>
      <c r="N283" s="338"/>
      <c r="O283" s="338"/>
    </row>
    <row r="284" spans="1:15" s="6" customFormat="1" x14ac:dyDescent="0.25">
      <c r="A284" s="375"/>
      <c r="B284" s="375"/>
      <c r="C284" s="338"/>
      <c r="F284" s="376"/>
      <c r="I284" s="338"/>
      <c r="J284" s="338"/>
      <c r="K284" s="338"/>
      <c r="L284" s="338"/>
      <c r="M284" s="338"/>
      <c r="N284" s="338"/>
      <c r="O284" s="338"/>
    </row>
    <row r="285" spans="1:15" s="6" customFormat="1" x14ac:dyDescent="0.25">
      <c r="A285" s="375"/>
      <c r="B285" s="375"/>
      <c r="C285" s="338"/>
      <c r="F285" s="376"/>
      <c r="I285" s="338"/>
      <c r="J285" s="338"/>
      <c r="K285" s="338"/>
      <c r="L285" s="338"/>
      <c r="M285" s="338"/>
      <c r="N285" s="338"/>
      <c r="O285" s="338"/>
    </row>
    <row r="286" spans="1:15" s="6" customFormat="1" x14ac:dyDescent="0.25">
      <c r="A286" s="375"/>
      <c r="B286" s="375"/>
      <c r="C286" s="338"/>
      <c r="F286" s="376"/>
      <c r="I286" s="338"/>
      <c r="J286" s="338"/>
      <c r="K286" s="338"/>
      <c r="L286" s="338"/>
      <c r="M286" s="338"/>
      <c r="N286" s="338"/>
      <c r="O286" s="338"/>
    </row>
    <row r="287" spans="1:15" s="6" customFormat="1" x14ac:dyDescent="0.25">
      <c r="A287" s="375"/>
      <c r="B287" s="375"/>
      <c r="C287" s="338"/>
      <c r="F287" s="376"/>
      <c r="I287" s="338"/>
      <c r="J287" s="338"/>
      <c r="K287" s="338"/>
      <c r="L287" s="338"/>
      <c r="M287" s="338"/>
      <c r="N287" s="338"/>
      <c r="O287" s="338"/>
    </row>
  </sheetData>
  <sheetProtection selectLockedCells="1"/>
  <mergeCells count="145">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15:A16"/>
    <mergeCell ref="H15:H16"/>
    <mergeCell ref="B16:D16"/>
    <mergeCell ref="A9:C9"/>
    <mergeCell ref="A11:A12"/>
    <mergeCell ref="B11:D12"/>
    <mergeCell ref="E11:E12"/>
    <mergeCell ref="F11:F12"/>
    <mergeCell ref="G11:G12"/>
    <mergeCell ref="A3:H3"/>
    <mergeCell ref="A4:H4"/>
    <mergeCell ref="C5:G5"/>
    <mergeCell ref="C6:G6"/>
    <mergeCell ref="E7:F7"/>
    <mergeCell ref="A8:B8"/>
    <mergeCell ref="A13:A14"/>
    <mergeCell ref="B13:D13"/>
    <mergeCell ref="H13:H14"/>
    <mergeCell ref="B14:D14"/>
  </mergeCells>
  <dataValidations count="3">
    <dataValidation type="list" allowBlank="1" showInputMessage="1" showErrorMessage="1" sqref="H8">
      <formula1>$C$201:$C$204</formula1>
    </dataValidation>
    <dataValidation type="list" allowBlank="1" showInputMessage="1" showErrorMessage="1" sqref="H7">
      <formula1>$B$201:$B$203</formula1>
    </dataValidation>
    <dataValidation type="list" allowBlank="1" showInputMessage="1" showErrorMessage="1" sqref="E7:F7">
      <formula1>$A$201:$A$205</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1265" r:id="rId5" name="Label 1">
              <controlPr defaultSize="0" print="0" autoFill="0" autoLine="0" autoPict="0">
                <anchor moveWithCells="1" sizeWithCells="1">
                  <from>
                    <xdr:col>7</xdr:col>
                    <xdr:colOff>292100</xdr:colOff>
                    <xdr:row>0</xdr:row>
                    <xdr:rowOff>31750</xdr:rowOff>
                  </from>
                  <to>
                    <xdr:col>8</xdr:col>
                    <xdr:colOff>31750</xdr:colOff>
                    <xdr:row>2</xdr:row>
                    <xdr:rowOff>63500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207"/>
  <sheetViews>
    <sheetView showGridLines="0" showZeros="0" zoomScale="115" zoomScaleNormal="115" workbookViewId="0">
      <pane ySplit="11" topLeftCell="A90" activePane="bottomLeft" state="frozen"/>
      <selection activeCell="A84" sqref="A84:H84"/>
      <selection pane="bottomLeft" activeCell="G24" sqref="G24:I24"/>
    </sheetView>
  </sheetViews>
  <sheetFormatPr defaultRowHeight="14.5" x14ac:dyDescent="0.35"/>
  <cols>
    <col min="1" max="1" width="8.90625" customWidth="1"/>
    <col min="2" max="2" width="6.453125" customWidth="1"/>
    <col min="3" max="3" width="6.453125" hidden="1" customWidth="1"/>
    <col min="4" max="4" width="16.54296875" customWidth="1"/>
    <col min="5" max="5" width="4.54296875" customWidth="1"/>
    <col min="6" max="6" width="7.54296875" customWidth="1"/>
    <col min="7" max="7" width="1.54296875" customWidth="1"/>
    <col min="8" max="9" width="9.90625" customWidth="1"/>
    <col min="10" max="10" width="1.54296875" customWidth="1"/>
    <col min="11" max="12" width="9.90625" customWidth="1"/>
    <col min="13" max="13" width="1.54296875" customWidth="1"/>
    <col min="14" max="15" width="9.90625" customWidth="1"/>
    <col min="16" max="16" width="1.54296875" customWidth="1"/>
    <col min="17" max="17" width="9.54296875" customWidth="1"/>
    <col min="18" max="18" width="10.54296875" customWidth="1"/>
    <col min="19" max="19" width="10.08984375" customWidth="1"/>
  </cols>
  <sheetData>
    <row r="1" spans="1:22" ht="31.5" customHeight="1" x14ac:dyDescent="0.35">
      <c r="A1" s="86"/>
      <c r="B1" s="54"/>
      <c r="C1" s="54"/>
      <c r="D1" s="572" t="str">
        <f>"ОСНОВНОЙ ТУРНИР "&amp;F201&amp;IF(OR(Q5="МУЖЧИНЫ И ЖЕНЩИНЫ",Q5="ЮНИОРЫ И ЮНИОРКИ",Q5="ЮНОШИ И ДЕВУШКИ"),F203,F202)</f>
        <v>ОСНОВНОЙ ТУРНИР В СПОРТИВНОЙ ДИСЦИПЛИНЕ "ПЛЯЖНЫЙ ТЕННИС - СМЕШАННЫЙ ПАРНЫЙ РАЗРЯД"</v>
      </c>
      <c r="E1" s="572"/>
      <c r="F1" s="572"/>
      <c r="G1" s="572"/>
      <c r="H1" s="572"/>
      <c r="I1" s="572"/>
      <c r="J1" s="572"/>
      <c r="K1" s="572"/>
      <c r="L1" s="572"/>
      <c r="M1" s="572"/>
      <c r="N1" s="572"/>
      <c r="O1" s="572"/>
      <c r="P1" s="572"/>
      <c r="Q1" s="572"/>
      <c r="R1" s="211"/>
      <c r="S1" s="86"/>
      <c r="T1" s="86"/>
      <c r="U1" s="86"/>
      <c r="V1" s="86"/>
    </row>
    <row r="2" spans="1:22" s="212" customFormat="1" ht="15.5" x14ac:dyDescent="0.35">
      <c r="A2" s="57"/>
      <c r="B2" s="57"/>
      <c r="C2" s="57"/>
      <c r="D2" s="573" t="s">
        <v>78</v>
      </c>
      <c r="E2" s="573"/>
      <c r="F2" s="573"/>
      <c r="G2" s="573"/>
      <c r="H2" s="573"/>
      <c r="I2" s="573"/>
      <c r="J2" s="573"/>
      <c r="K2" s="573"/>
      <c r="L2" s="573"/>
      <c r="M2" s="573"/>
      <c r="N2" s="573"/>
      <c r="O2" s="573"/>
      <c r="P2" s="573"/>
      <c r="Q2" s="573"/>
      <c r="R2" s="58"/>
    </row>
    <row r="3" spans="1:22" s="212" customFormat="1" ht="8.4" customHeight="1" x14ac:dyDescent="0.35">
      <c r="C3" s="60"/>
      <c r="D3" s="574" t="s">
        <v>4</v>
      </c>
      <c r="E3" s="574"/>
      <c r="F3" s="574"/>
      <c r="G3" s="574"/>
      <c r="H3" s="574"/>
      <c r="I3" s="574"/>
      <c r="J3" s="574"/>
      <c r="K3" s="574"/>
      <c r="L3" s="574"/>
      <c r="M3" s="574"/>
      <c r="N3" s="574"/>
      <c r="O3" s="574"/>
      <c r="P3" s="574"/>
      <c r="Q3" s="574"/>
      <c r="R3" s="43"/>
    </row>
    <row r="4" spans="1:22" ht="11.25" customHeight="1" x14ac:dyDescent="0.35">
      <c r="A4" s="86"/>
      <c r="B4" s="86"/>
      <c r="C4" s="86"/>
      <c r="D4" s="575"/>
      <c r="E4" s="575"/>
      <c r="F4" s="575"/>
      <c r="G4" s="575"/>
      <c r="H4" s="575"/>
      <c r="I4" s="575"/>
      <c r="J4" s="575"/>
      <c r="K4" s="575"/>
      <c r="L4" s="575"/>
      <c r="M4" s="575"/>
      <c r="N4" s="575"/>
      <c r="O4" s="575"/>
      <c r="P4" s="575"/>
      <c r="Q4" s="575"/>
      <c r="R4" s="214"/>
      <c r="S4" s="86"/>
      <c r="T4" s="86"/>
      <c r="U4" s="86"/>
      <c r="V4" s="86"/>
    </row>
    <row r="5" spans="1:22" ht="12" customHeight="1" x14ac:dyDescent="0.35">
      <c r="A5" s="86"/>
      <c r="B5" s="86"/>
      <c r="C5" s="61"/>
      <c r="D5" s="88"/>
      <c r="E5" s="88"/>
      <c r="F5" s="88"/>
      <c r="G5" s="86"/>
      <c r="H5" s="576" t="s">
        <v>5</v>
      </c>
      <c r="I5" s="576"/>
      <c r="J5" s="576"/>
      <c r="K5" s="576"/>
      <c r="L5" s="577" t="s">
        <v>30</v>
      </c>
      <c r="M5" s="577"/>
      <c r="N5" s="577"/>
      <c r="O5" s="215" t="s">
        <v>6</v>
      </c>
      <c r="P5" s="209"/>
      <c r="Q5" s="488" t="s">
        <v>76</v>
      </c>
      <c r="R5" s="488"/>
      <c r="S5" s="86"/>
      <c r="T5" s="86"/>
      <c r="U5" s="86"/>
      <c r="V5" s="86"/>
    </row>
    <row r="6" spans="1:22" s="222" customFormat="1" ht="18" customHeight="1" x14ac:dyDescent="0.25">
      <c r="A6" s="567" t="s">
        <v>1</v>
      </c>
      <c r="B6" s="567"/>
      <c r="C6" s="66"/>
      <c r="D6" s="216" t="s">
        <v>72</v>
      </c>
      <c r="E6" s="35"/>
      <c r="F6" s="217"/>
      <c r="G6" s="218"/>
      <c r="H6" s="568" t="s">
        <v>2</v>
      </c>
      <c r="I6" s="568"/>
      <c r="J6" s="66"/>
      <c r="K6" s="569" t="s">
        <v>74</v>
      </c>
      <c r="L6" s="569"/>
      <c r="M6" s="219"/>
      <c r="N6" s="220"/>
      <c r="O6" s="221" t="s">
        <v>0</v>
      </c>
      <c r="P6" s="221"/>
      <c r="Q6" s="570" t="s">
        <v>39</v>
      </c>
      <c r="R6" s="570"/>
      <c r="V6" s="61"/>
    </row>
    <row r="7" spans="1:22" s="212" customFormat="1" ht="13.4" customHeight="1" x14ac:dyDescent="0.35">
      <c r="A7" s="223"/>
      <c r="B7" s="223"/>
      <c r="C7" s="73">
        <v>0</v>
      </c>
      <c r="D7" s="224"/>
      <c r="E7" s="224"/>
      <c r="F7" s="207"/>
      <c r="G7" s="225"/>
      <c r="H7" s="226"/>
      <c r="I7" s="226"/>
      <c r="J7" s="226"/>
      <c r="K7" s="227"/>
      <c r="L7" s="227"/>
      <c r="M7" s="206"/>
      <c r="N7" s="228"/>
      <c r="O7" s="229"/>
      <c r="P7" s="229"/>
      <c r="Q7" s="206"/>
      <c r="R7" s="206"/>
    </row>
    <row r="8" spans="1:22" ht="10.5" customHeight="1" x14ac:dyDescent="0.35">
      <c r="A8" s="54"/>
      <c r="B8" s="54"/>
      <c r="C8" s="82"/>
      <c r="D8" s="230"/>
      <c r="E8" s="230"/>
      <c r="F8" s="571" t="s">
        <v>61</v>
      </c>
      <c r="G8" s="571"/>
      <c r="H8" s="571"/>
      <c r="I8" s="571" t="s">
        <v>62</v>
      </c>
      <c r="J8" s="571"/>
      <c r="K8" s="571"/>
      <c r="L8" s="571" t="s">
        <v>51</v>
      </c>
      <c r="M8" s="571"/>
      <c r="N8" s="571"/>
      <c r="O8" s="571" t="s">
        <v>52</v>
      </c>
      <c r="P8" s="571"/>
      <c r="Q8" s="571"/>
      <c r="R8" s="201" t="s">
        <v>53</v>
      </c>
      <c r="S8" s="86"/>
      <c r="T8" s="86"/>
      <c r="U8" s="86"/>
      <c r="V8" s="86"/>
    </row>
    <row r="9" spans="1:22" ht="6" customHeight="1" x14ac:dyDescent="0.35">
      <c r="A9" s="589" t="s">
        <v>9</v>
      </c>
      <c r="B9" s="515" t="s">
        <v>55</v>
      </c>
      <c r="C9" s="518">
        <f>MAX(C12:C105)+1</f>
        <v>3</v>
      </c>
      <c r="D9" s="520" t="s">
        <v>10</v>
      </c>
      <c r="E9" s="500" t="s">
        <v>11</v>
      </c>
      <c r="F9" s="500" t="s">
        <v>12</v>
      </c>
      <c r="G9" s="84"/>
      <c r="H9" s="85"/>
      <c r="I9" s="86"/>
      <c r="J9" s="87"/>
      <c r="K9" s="86"/>
      <c r="L9" s="86"/>
      <c r="M9" s="88"/>
      <c r="N9" s="88"/>
      <c r="O9" s="88"/>
      <c r="P9" s="88"/>
      <c r="Q9" s="89"/>
      <c r="R9" s="88"/>
      <c r="S9" s="86"/>
      <c r="T9" s="86"/>
      <c r="U9" s="86"/>
      <c r="V9" s="86"/>
    </row>
    <row r="10" spans="1:22" ht="9.75" customHeight="1" x14ac:dyDescent="0.35">
      <c r="A10" s="590"/>
      <c r="B10" s="517"/>
      <c r="C10" s="518"/>
      <c r="D10" s="520"/>
      <c r="E10" s="500"/>
      <c r="F10" s="500"/>
      <c r="G10" s="90"/>
      <c r="H10" s="91"/>
      <c r="I10" s="92"/>
      <c r="J10" s="93"/>
      <c r="K10" s="93"/>
      <c r="L10" s="93"/>
      <c r="M10" s="94"/>
      <c r="N10" s="95"/>
      <c r="O10" s="232"/>
      <c r="P10" s="94"/>
      <c r="Q10" s="95"/>
      <c r="R10" s="578"/>
      <c r="S10" s="86"/>
      <c r="T10" s="86"/>
      <c r="U10" s="86"/>
      <c r="V10" s="86"/>
    </row>
    <row r="11" spans="1:22" s="234" customFormat="1" ht="9.75" customHeight="1" thickBot="1" x14ac:dyDescent="0.4">
      <c r="A11" s="590"/>
      <c r="B11" s="517"/>
      <c r="C11" s="519"/>
      <c r="D11" s="521"/>
      <c r="E11" s="522"/>
      <c r="F11" s="522"/>
      <c r="G11" s="96"/>
      <c r="H11" s="97"/>
      <c r="I11" s="98"/>
      <c r="J11" s="99"/>
      <c r="K11" s="99"/>
      <c r="L11" s="99"/>
      <c r="M11" s="100"/>
      <c r="N11" s="101"/>
      <c r="O11" s="233"/>
      <c r="P11" s="100"/>
      <c r="Q11" s="101"/>
      <c r="R11" s="579"/>
    </row>
    <row r="12" spans="1:22" s="234" customFormat="1" ht="9" customHeight="1" x14ac:dyDescent="0.25">
      <c r="A12" s="580">
        <v>1</v>
      </c>
      <c r="B12" s="582">
        <v>1</v>
      </c>
      <c r="C12" s="503">
        <v>1</v>
      </c>
      <c r="D12" s="236" t="s">
        <v>193</v>
      </c>
      <c r="E12" s="237" t="s">
        <v>114</v>
      </c>
      <c r="F12" s="238" t="s">
        <v>105</v>
      </c>
      <c r="G12" s="585" t="s">
        <v>193</v>
      </c>
      <c r="H12" s="586"/>
      <c r="I12" s="586"/>
      <c r="J12" s="239"/>
      <c r="K12" s="240"/>
      <c r="L12" s="240"/>
      <c r="M12" s="241"/>
      <c r="N12" s="241"/>
      <c r="O12" s="241"/>
      <c r="P12" s="242"/>
      <c r="Q12" s="243"/>
      <c r="R12" s="243"/>
    </row>
    <row r="13" spans="1:22" s="61" customFormat="1" ht="9" customHeight="1" x14ac:dyDescent="0.25">
      <c r="A13" s="581"/>
      <c r="B13" s="583"/>
      <c r="C13" s="584"/>
      <c r="D13" s="245" t="s">
        <v>94</v>
      </c>
      <c r="E13" s="246" t="s">
        <v>112</v>
      </c>
      <c r="F13" s="247" t="s">
        <v>105</v>
      </c>
      <c r="G13" s="587" t="s">
        <v>94</v>
      </c>
      <c r="H13" s="588"/>
      <c r="I13" s="588"/>
      <c r="J13" s="248"/>
      <c r="K13" s="249"/>
      <c r="L13" s="249"/>
      <c r="M13" s="250"/>
      <c r="N13" s="251"/>
      <c r="O13" s="251"/>
      <c r="P13" s="200"/>
      <c r="Q13" s="252"/>
      <c r="R13" s="252"/>
      <c r="S13" s="253"/>
    </row>
    <row r="14" spans="1:22" s="61" customFormat="1" ht="9" customHeight="1" x14ac:dyDescent="0.25">
      <c r="A14" s="596" t="s">
        <v>85</v>
      </c>
      <c r="B14" s="598">
        <v>2</v>
      </c>
      <c r="C14" s="600"/>
      <c r="D14" s="382" t="s">
        <v>85</v>
      </c>
      <c r="E14" s="383"/>
      <c r="F14" s="384"/>
      <c r="G14" s="257"/>
      <c r="H14" s="602"/>
      <c r="I14" s="603"/>
      <c r="J14" s="258"/>
      <c r="K14" s="249"/>
      <c r="L14" s="249"/>
      <c r="M14" s="250"/>
      <c r="N14" s="251"/>
      <c r="O14" s="251"/>
      <c r="P14" s="200"/>
      <c r="Q14" s="252"/>
      <c r="R14" s="252"/>
      <c r="S14" s="253"/>
    </row>
    <row r="15" spans="1:22" s="61" customFormat="1" ht="9" customHeight="1" thickBot="1" x14ac:dyDescent="0.3">
      <c r="A15" s="597"/>
      <c r="B15" s="599"/>
      <c r="C15" s="601"/>
      <c r="D15" s="385" t="s">
        <v>85</v>
      </c>
      <c r="E15" s="386"/>
      <c r="F15" s="387"/>
      <c r="G15" s="262"/>
      <c r="H15" s="263"/>
      <c r="I15" s="264"/>
      <c r="J15" s="604" t="s">
        <v>193</v>
      </c>
      <c r="K15" s="605"/>
      <c r="L15" s="605"/>
      <c r="M15" s="265"/>
      <c r="N15" s="251"/>
      <c r="O15" s="251"/>
      <c r="P15" s="200"/>
      <c r="Q15" s="252"/>
      <c r="R15" s="252"/>
      <c r="S15" s="253"/>
    </row>
    <row r="16" spans="1:22" s="61" customFormat="1" ht="9" customHeight="1" x14ac:dyDescent="0.25">
      <c r="A16" s="606"/>
      <c r="B16" s="608"/>
      <c r="C16" s="610"/>
      <c r="D16" s="611"/>
      <c r="E16" s="266"/>
      <c r="F16" s="611"/>
      <c r="G16" s="267"/>
      <c r="H16" s="263"/>
      <c r="I16" s="264"/>
      <c r="J16" s="591" t="s">
        <v>94</v>
      </c>
      <c r="K16" s="592"/>
      <c r="L16" s="592"/>
      <c r="M16" s="265"/>
      <c r="N16" s="251"/>
      <c r="O16" s="251"/>
      <c r="P16" s="200"/>
      <c r="Q16" s="252"/>
      <c r="R16" s="252"/>
      <c r="S16" s="253"/>
    </row>
    <row r="17" spans="1:19" s="61" customFormat="1" ht="9" customHeight="1" thickBot="1" x14ac:dyDescent="0.3">
      <c r="A17" s="607"/>
      <c r="B17" s="609"/>
      <c r="C17" s="534"/>
      <c r="D17" s="612"/>
      <c r="E17" s="268"/>
      <c r="F17" s="612"/>
      <c r="G17" s="267"/>
      <c r="H17" s="263"/>
      <c r="I17" s="264"/>
      <c r="J17" s="269"/>
      <c r="K17" s="593" t="s">
        <v>136</v>
      </c>
      <c r="L17" s="593"/>
      <c r="M17" s="270"/>
      <c r="N17" s="251"/>
      <c r="O17" s="251"/>
      <c r="P17" s="250"/>
      <c r="Q17" s="251"/>
      <c r="R17" s="251"/>
      <c r="S17" s="253"/>
    </row>
    <row r="18" spans="1:19" s="61" customFormat="1" ht="9" customHeight="1" x14ac:dyDescent="0.25">
      <c r="A18" s="580" t="s">
        <v>63</v>
      </c>
      <c r="B18" s="582">
        <v>3</v>
      </c>
      <c r="C18" s="503"/>
      <c r="D18" s="271" t="s">
        <v>158</v>
      </c>
      <c r="E18" s="272" t="s">
        <v>214</v>
      </c>
      <c r="F18" s="273" t="s">
        <v>105</v>
      </c>
      <c r="G18" s="585" t="s">
        <v>158</v>
      </c>
      <c r="H18" s="586"/>
      <c r="I18" s="594"/>
      <c r="J18" s="248"/>
      <c r="K18" s="274"/>
      <c r="L18" s="274"/>
      <c r="M18" s="270"/>
      <c r="N18" s="251"/>
      <c r="O18" s="251"/>
      <c r="P18" s="250"/>
      <c r="Q18" s="251"/>
      <c r="R18" s="251"/>
      <c r="S18" s="253"/>
    </row>
    <row r="19" spans="1:19" s="61" customFormat="1" ht="9" customHeight="1" x14ac:dyDescent="0.25">
      <c r="A19" s="581"/>
      <c r="B19" s="583"/>
      <c r="C19" s="584"/>
      <c r="D19" s="275" t="s">
        <v>95</v>
      </c>
      <c r="E19" s="276" t="s">
        <v>307</v>
      </c>
      <c r="F19" s="277" t="s">
        <v>105</v>
      </c>
      <c r="G19" s="587" t="s">
        <v>95</v>
      </c>
      <c r="H19" s="588"/>
      <c r="I19" s="595"/>
      <c r="J19" s="248"/>
      <c r="K19" s="249"/>
      <c r="L19" s="249"/>
      <c r="M19" s="278"/>
      <c r="N19" s="251"/>
      <c r="O19" s="251"/>
      <c r="P19" s="250"/>
      <c r="Q19" s="251"/>
      <c r="R19" s="251"/>
      <c r="S19" s="253"/>
    </row>
    <row r="20" spans="1:19" s="61" customFormat="1" ht="9" customHeight="1" x14ac:dyDescent="0.25">
      <c r="A20" s="615" t="s">
        <v>63</v>
      </c>
      <c r="B20" s="617">
        <v>4</v>
      </c>
      <c r="C20" s="510"/>
      <c r="D20" s="254" t="s">
        <v>238</v>
      </c>
      <c r="E20" s="255" t="s">
        <v>114</v>
      </c>
      <c r="F20" s="256" t="s">
        <v>105</v>
      </c>
      <c r="G20" s="257"/>
      <c r="H20" s="602" t="s">
        <v>239</v>
      </c>
      <c r="I20" s="602"/>
      <c r="J20" s="258"/>
      <c r="K20" s="249"/>
      <c r="L20" s="249"/>
      <c r="M20" s="278"/>
      <c r="N20" s="619"/>
      <c r="O20" s="619"/>
      <c r="P20" s="250"/>
      <c r="Q20" s="251"/>
      <c r="R20" s="251"/>
      <c r="S20" s="253"/>
    </row>
    <row r="21" spans="1:19" s="61" customFormat="1" ht="9" customHeight="1" thickBot="1" x14ac:dyDescent="0.3">
      <c r="A21" s="616"/>
      <c r="B21" s="618"/>
      <c r="C21" s="548"/>
      <c r="D21" s="259" t="s">
        <v>89</v>
      </c>
      <c r="E21" s="260" t="s">
        <v>109</v>
      </c>
      <c r="F21" s="261" t="s">
        <v>105</v>
      </c>
      <c r="G21" s="279"/>
      <c r="H21" s="263"/>
      <c r="I21" s="263"/>
      <c r="J21" s="248"/>
      <c r="K21" s="249"/>
      <c r="L21" s="249"/>
      <c r="M21" s="620" t="s">
        <v>193</v>
      </c>
      <c r="N21" s="621"/>
      <c r="O21" s="621"/>
      <c r="P21" s="250"/>
      <c r="Q21" s="251"/>
      <c r="R21" s="251"/>
      <c r="S21" s="253"/>
    </row>
    <row r="22" spans="1:19" s="61" customFormat="1" ht="9" customHeight="1" x14ac:dyDescent="0.25">
      <c r="A22" s="606"/>
      <c r="B22" s="608"/>
      <c r="C22" s="610"/>
      <c r="D22" s="611"/>
      <c r="E22" s="266"/>
      <c r="F22" s="611"/>
      <c r="G22" s="267"/>
      <c r="H22" s="263"/>
      <c r="I22" s="263"/>
      <c r="J22" s="248"/>
      <c r="K22" s="249"/>
      <c r="L22" s="249"/>
      <c r="M22" s="613" t="s">
        <v>94</v>
      </c>
      <c r="N22" s="614"/>
      <c r="O22" s="614"/>
      <c r="P22" s="250"/>
      <c r="Q22" s="251"/>
      <c r="R22" s="251"/>
      <c r="S22" s="253"/>
    </row>
    <row r="23" spans="1:19" s="61" customFormat="1" ht="9" customHeight="1" thickBot="1" x14ac:dyDescent="0.3">
      <c r="A23" s="607"/>
      <c r="B23" s="609"/>
      <c r="C23" s="534"/>
      <c r="D23" s="612"/>
      <c r="E23" s="268"/>
      <c r="F23" s="612"/>
      <c r="G23" s="267"/>
      <c r="H23" s="263"/>
      <c r="I23" s="263"/>
      <c r="J23" s="258"/>
      <c r="K23" s="249"/>
      <c r="L23" s="249"/>
      <c r="M23" s="280"/>
      <c r="N23" s="602" t="s">
        <v>200</v>
      </c>
      <c r="O23" s="602"/>
      <c r="P23" s="270"/>
      <c r="Q23" s="251"/>
      <c r="R23" s="251"/>
      <c r="S23" s="253"/>
    </row>
    <row r="24" spans="1:19" s="61" customFormat="1" ht="9" customHeight="1" x14ac:dyDescent="0.25">
      <c r="A24" s="580" t="s">
        <v>63</v>
      </c>
      <c r="B24" s="582">
        <v>5</v>
      </c>
      <c r="C24" s="503"/>
      <c r="D24" s="271" t="s">
        <v>219</v>
      </c>
      <c r="E24" s="272" t="s">
        <v>114</v>
      </c>
      <c r="F24" s="273" t="s">
        <v>105</v>
      </c>
      <c r="G24" s="585" t="s">
        <v>219</v>
      </c>
      <c r="H24" s="586"/>
      <c r="I24" s="586"/>
      <c r="J24" s="281"/>
      <c r="K24" s="249"/>
      <c r="L24" s="249"/>
      <c r="M24" s="278"/>
      <c r="N24" s="251"/>
      <c r="O24" s="251"/>
      <c r="P24" s="278"/>
      <c r="Q24" s="251"/>
      <c r="R24" s="251"/>
      <c r="S24" s="253"/>
    </row>
    <row r="25" spans="1:19" s="61" customFormat="1" ht="9" customHeight="1" x14ac:dyDescent="0.25">
      <c r="A25" s="581"/>
      <c r="B25" s="583"/>
      <c r="C25" s="584"/>
      <c r="D25" s="275" t="s">
        <v>252</v>
      </c>
      <c r="E25" s="276" t="s">
        <v>302</v>
      </c>
      <c r="F25" s="277" t="s">
        <v>105</v>
      </c>
      <c r="G25" s="587" t="s">
        <v>252</v>
      </c>
      <c r="H25" s="588"/>
      <c r="I25" s="588"/>
      <c r="J25" s="248"/>
      <c r="K25" s="274"/>
      <c r="L25" s="274"/>
      <c r="M25" s="270"/>
      <c r="N25" s="251"/>
      <c r="O25" s="251"/>
      <c r="P25" s="278"/>
      <c r="Q25" s="251"/>
      <c r="R25" s="251"/>
      <c r="S25" s="253"/>
    </row>
    <row r="26" spans="1:19" s="61" customFormat="1" ht="9" customHeight="1" x14ac:dyDescent="0.25">
      <c r="A26" s="596" t="s">
        <v>85</v>
      </c>
      <c r="B26" s="598">
        <v>6</v>
      </c>
      <c r="C26" s="600"/>
      <c r="D26" s="382" t="s">
        <v>85</v>
      </c>
      <c r="E26" s="383"/>
      <c r="F26" s="384"/>
      <c r="G26" s="257"/>
      <c r="H26" s="602"/>
      <c r="I26" s="603"/>
      <c r="J26" s="258"/>
      <c r="K26" s="274"/>
      <c r="L26" s="274"/>
      <c r="M26" s="270"/>
      <c r="N26" s="251"/>
      <c r="O26" s="251"/>
      <c r="P26" s="278"/>
      <c r="Q26" s="251"/>
      <c r="R26" s="251"/>
      <c r="S26" s="253"/>
    </row>
    <row r="27" spans="1:19" s="61" customFormat="1" ht="9" customHeight="1" thickBot="1" x14ac:dyDescent="0.3">
      <c r="A27" s="597"/>
      <c r="B27" s="599"/>
      <c r="C27" s="601"/>
      <c r="D27" s="385" t="s">
        <v>85</v>
      </c>
      <c r="E27" s="386"/>
      <c r="F27" s="387"/>
      <c r="G27" s="262"/>
      <c r="H27" s="263"/>
      <c r="I27" s="264"/>
      <c r="J27" s="604" t="s">
        <v>162</v>
      </c>
      <c r="K27" s="605"/>
      <c r="L27" s="605"/>
      <c r="M27" s="270"/>
      <c r="N27" s="251"/>
      <c r="O27" s="251"/>
      <c r="P27" s="278"/>
      <c r="Q27" s="251"/>
      <c r="R27" s="251"/>
      <c r="S27" s="253"/>
    </row>
    <row r="28" spans="1:19" s="61" customFormat="1" ht="9" customHeight="1" x14ac:dyDescent="0.25">
      <c r="A28" s="606"/>
      <c r="B28" s="608"/>
      <c r="C28" s="610"/>
      <c r="D28" s="611"/>
      <c r="E28" s="266"/>
      <c r="F28" s="611"/>
      <c r="G28" s="267"/>
      <c r="H28" s="263"/>
      <c r="I28" s="264"/>
      <c r="J28" s="622" t="s">
        <v>252</v>
      </c>
      <c r="K28" s="623"/>
      <c r="L28" s="623"/>
      <c r="M28" s="270"/>
      <c r="N28" s="251"/>
      <c r="O28" s="251"/>
      <c r="P28" s="278"/>
      <c r="Q28" s="251"/>
      <c r="R28" s="251"/>
      <c r="S28" s="253"/>
    </row>
    <row r="29" spans="1:19" s="61" customFormat="1" ht="9" customHeight="1" thickBot="1" x14ac:dyDescent="0.3">
      <c r="A29" s="607"/>
      <c r="B29" s="609"/>
      <c r="C29" s="534"/>
      <c r="D29" s="612"/>
      <c r="E29" s="268"/>
      <c r="F29" s="612"/>
      <c r="G29" s="267"/>
      <c r="H29" s="263"/>
      <c r="I29" s="264"/>
      <c r="J29" s="269"/>
      <c r="K29" s="593" t="s">
        <v>133</v>
      </c>
      <c r="L29" s="593"/>
      <c r="M29" s="265"/>
      <c r="N29" s="251"/>
      <c r="O29" s="251"/>
      <c r="P29" s="278"/>
      <c r="Q29" s="282"/>
      <c r="R29" s="282"/>
      <c r="S29" s="253"/>
    </row>
    <row r="30" spans="1:19" s="61" customFormat="1" ht="9" customHeight="1" x14ac:dyDescent="0.25">
      <c r="A30" s="624" t="s">
        <v>85</v>
      </c>
      <c r="B30" s="626">
        <v>7</v>
      </c>
      <c r="C30" s="628"/>
      <c r="D30" s="388" t="s">
        <v>85</v>
      </c>
      <c r="E30" s="389"/>
      <c r="F30" s="390"/>
      <c r="G30" s="585" t="s">
        <v>245</v>
      </c>
      <c r="H30" s="586"/>
      <c r="I30" s="594"/>
      <c r="J30" s="248"/>
      <c r="K30" s="249"/>
      <c r="L30" s="249"/>
      <c r="M30" s="250"/>
      <c r="N30" s="251"/>
      <c r="O30" s="251"/>
      <c r="P30" s="278"/>
      <c r="Q30" s="282"/>
      <c r="R30" s="282"/>
      <c r="S30" s="253"/>
    </row>
    <row r="31" spans="1:19" s="61" customFormat="1" ht="9" customHeight="1" x14ac:dyDescent="0.25">
      <c r="A31" s="625"/>
      <c r="B31" s="627"/>
      <c r="C31" s="629"/>
      <c r="D31" s="391" t="s">
        <v>85</v>
      </c>
      <c r="E31" s="392"/>
      <c r="F31" s="393"/>
      <c r="G31" s="587" t="s">
        <v>101</v>
      </c>
      <c r="H31" s="588"/>
      <c r="I31" s="595"/>
      <c r="J31" s="248"/>
      <c r="K31" s="249"/>
      <c r="L31" s="249"/>
      <c r="M31" s="250"/>
      <c r="N31" s="251"/>
      <c r="O31" s="251"/>
      <c r="P31" s="278"/>
      <c r="Q31" s="251"/>
      <c r="R31" s="251"/>
      <c r="S31" s="253"/>
    </row>
    <row r="32" spans="1:19" s="61" customFormat="1" ht="9" customHeight="1" x14ac:dyDescent="0.25">
      <c r="A32" s="615">
        <v>6</v>
      </c>
      <c r="B32" s="617">
        <v>8</v>
      </c>
      <c r="C32" s="510"/>
      <c r="D32" s="254" t="s">
        <v>245</v>
      </c>
      <c r="E32" s="255" t="s">
        <v>215</v>
      </c>
      <c r="F32" s="256" t="s">
        <v>105</v>
      </c>
      <c r="G32" s="257"/>
      <c r="H32" s="602"/>
      <c r="I32" s="602"/>
      <c r="J32" s="258"/>
      <c r="K32" s="249"/>
      <c r="L32" s="249"/>
      <c r="M32" s="250"/>
      <c r="N32" s="251"/>
      <c r="O32" s="251"/>
      <c r="P32" s="278"/>
      <c r="Q32" s="251"/>
      <c r="R32" s="251"/>
      <c r="S32" s="253"/>
    </row>
    <row r="33" spans="1:19" s="61" customFormat="1" ht="9" customHeight="1" thickBot="1" x14ac:dyDescent="0.3">
      <c r="A33" s="616"/>
      <c r="B33" s="618"/>
      <c r="C33" s="548"/>
      <c r="D33" s="259" t="s">
        <v>101</v>
      </c>
      <c r="E33" s="260" t="s">
        <v>107</v>
      </c>
      <c r="F33" s="261" t="s">
        <v>105</v>
      </c>
      <c r="G33" s="279"/>
      <c r="H33" s="263"/>
      <c r="I33" s="263"/>
      <c r="J33" s="248"/>
      <c r="K33" s="274"/>
      <c r="L33" s="274"/>
      <c r="M33" s="265"/>
      <c r="N33" s="251"/>
      <c r="O33" s="251"/>
      <c r="P33" s="620" t="s">
        <v>148</v>
      </c>
      <c r="Q33" s="621"/>
      <c r="R33" s="621"/>
      <c r="S33" s="253"/>
    </row>
    <row r="34" spans="1:19" s="61" customFormat="1" ht="9" customHeight="1" x14ac:dyDescent="0.25">
      <c r="A34" s="606"/>
      <c r="B34" s="608"/>
      <c r="C34" s="610"/>
      <c r="D34" s="611"/>
      <c r="E34" s="266"/>
      <c r="F34" s="611"/>
      <c r="G34" s="267"/>
      <c r="H34" s="263"/>
      <c r="I34" s="263"/>
      <c r="J34" s="248"/>
      <c r="K34" s="274"/>
      <c r="L34" s="274"/>
      <c r="M34" s="265"/>
      <c r="N34" s="251"/>
      <c r="O34" s="251"/>
      <c r="P34" s="613" t="s">
        <v>194</v>
      </c>
      <c r="Q34" s="614"/>
      <c r="R34" s="614"/>
      <c r="S34" s="253"/>
    </row>
    <row r="35" spans="1:19" s="61" customFormat="1" ht="9" customHeight="1" thickBot="1" x14ac:dyDescent="0.3">
      <c r="A35" s="607"/>
      <c r="B35" s="609"/>
      <c r="C35" s="534"/>
      <c r="D35" s="612"/>
      <c r="E35" s="268"/>
      <c r="F35" s="612"/>
      <c r="G35" s="267"/>
      <c r="H35" s="263"/>
      <c r="I35" s="263"/>
      <c r="J35" s="258"/>
      <c r="K35" s="249"/>
      <c r="L35" s="249"/>
      <c r="M35" s="250"/>
      <c r="N35" s="251"/>
      <c r="O35" s="251"/>
      <c r="P35" s="280"/>
      <c r="Q35" s="602" t="s">
        <v>240</v>
      </c>
      <c r="R35" s="603"/>
      <c r="S35" s="253"/>
    </row>
    <row r="36" spans="1:19" s="61" customFormat="1" ht="9" customHeight="1" x14ac:dyDescent="0.25">
      <c r="A36" s="580">
        <v>3</v>
      </c>
      <c r="B36" s="582">
        <v>9</v>
      </c>
      <c r="C36" s="503"/>
      <c r="D36" s="271" t="s">
        <v>148</v>
      </c>
      <c r="E36" s="272" t="s">
        <v>204</v>
      </c>
      <c r="F36" s="273" t="s">
        <v>105</v>
      </c>
      <c r="G36" s="585" t="s">
        <v>148</v>
      </c>
      <c r="H36" s="586"/>
      <c r="I36" s="586"/>
      <c r="J36" s="281"/>
      <c r="K36" s="249"/>
      <c r="L36" s="249"/>
      <c r="M36" s="250"/>
      <c r="N36" s="251"/>
      <c r="O36" s="251"/>
      <c r="P36" s="278"/>
      <c r="Q36" s="251"/>
      <c r="R36" s="283"/>
      <c r="S36" s="253"/>
    </row>
    <row r="37" spans="1:19" s="61" customFormat="1" ht="9" customHeight="1" x14ac:dyDescent="0.25">
      <c r="A37" s="581"/>
      <c r="B37" s="583"/>
      <c r="C37" s="584"/>
      <c r="D37" s="275" t="s">
        <v>194</v>
      </c>
      <c r="E37" s="276" t="s">
        <v>114</v>
      </c>
      <c r="F37" s="277" t="s">
        <v>105</v>
      </c>
      <c r="G37" s="587" t="s">
        <v>194</v>
      </c>
      <c r="H37" s="588"/>
      <c r="I37" s="588"/>
      <c r="J37" s="248"/>
      <c r="K37" s="249"/>
      <c r="L37" s="249"/>
      <c r="M37" s="250"/>
      <c r="N37" s="282"/>
      <c r="O37" s="282"/>
      <c r="P37" s="270"/>
      <c r="Q37" s="251"/>
      <c r="R37" s="283"/>
      <c r="S37" s="253"/>
    </row>
    <row r="38" spans="1:19" s="61" customFormat="1" ht="9" customHeight="1" x14ac:dyDescent="0.25">
      <c r="A38" s="596" t="s">
        <v>85</v>
      </c>
      <c r="B38" s="598">
        <v>10</v>
      </c>
      <c r="C38" s="600"/>
      <c r="D38" s="382" t="s">
        <v>85</v>
      </c>
      <c r="E38" s="383"/>
      <c r="F38" s="384"/>
      <c r="G38" s="257"/>
      <c r="H38" s="602"/>
      <c r="I38" s="603"/>
      <c r="J38" s="258"/>
      <c r="K38" s="249"/>
      <c r="L38" s="249"/>
      <c r="M38" s="250"/>
      <c r="N38" s="282"/>
      <c r="O38" s="282"/>
      <c r="P38" s="270"/>
      <c r="Q38" s="251"/>
      <c r="R38" s="283"/>
      <c r="S38" s="253"/>
    </row>
    <row r="39" spans="1:19" s="61" customFormat="1" ht="9" customHeight="1" thickBot="1" x14ac:dyDescent="0.3">
      <c r="A39" s="597"/>
      <c r="B39" s="599"/>
      <c r="C39" s="601"/>
      <c r="D39" s="385" t="s">
        <v>85</v>
      </c>
      <c r="E39" s="386"/>
      <c r="F39" s="387"/>
      <c r="G39" s="262"/>
      <c r="H39" s="263"/>
      <c r="I39" s="264"/>
      <c r="J39" s="604" t="s">
        <v>148</v>
      </c>
      <c r="K39" s="605"/>
      <c r="L39" s="605"/>
      <c r="M39" s="265"/>
      <c r="N39" s="251"/>
      <c r="O39" s="251"/>
      <c r="P39" s="278"/>
      <c r="Q39" s="251"/>
      <c r="R39" s="283"/>
      <c r="S39" s="253"/>
    </row>
    <row r="40" spans="1:19" s="61" customFormat="1" ht="9" customHeight="1" x14ac:dyDescent="0.25">
      <c r="A40" s="606"/>
      <c r="B40" s="608"/>
      <c r="C40" s="610"/>
      <c r="D40" s="611"/>
      <c r="E40" s="266"/>
      <c r="F40" s="611"/>
      <c r="G40" s="267"/>
      <c r="H40" s="263"/>
      <c r="I40" s="264"/>
      <c r="J40" s="591" t="s">
        <v>194</v>
      </c>
      <c r="K40" s="592"/>
      <c r="L40" s="592"/>
      <c r="M40" s="265"/>
      <c r="N40" s="251"/>
      <c r="O40" s="251"/>
      <c r="P40" s="278"/>
      <c r="Q40" s="251"/>
      <c r="R40" s="283"/>
      <c r="S40" s="253"/>
    </row>
    <row r="41" spans="1:19" s="61" customFormat="1" ht="9" customHeight="1" thickBot="1" x14ac:dyDescent="0.3">
      <c r="A41" s="607"/>
      <c r="B41" s="609"/>
      <c r="C41" s="534"/>
      <c r="D41" s="612"/>
      <c r="E41" s="268"/>
      <c r="F41" s="612"/>
      <c r="G41" s="267"/>
      <c r="H41" s="263"/>
      <c r="I41" s="264"/>
      <c r="J41" s="269"/>
      <c r="K41" s="593" t="s">
        <v>198</v>
      </c>
      <c r="L41" s="593"/>
      <c r="M41" s="270"/>
      <c r="N41" s="251"/>
      <c r="O41" s="251"/>
      <c r="P41" s="278"/>
      <c r="Q41" s="251"/>
      <c r="R41" s="283"/>
      <c r="S41" s="253"/>
    </row>
    <row r="42" spans="1:19" s="61" customFormat="1" ht="9" customHeight="1" x14ac:dyDescent="0.25">
      <c r="A42" s="624" t="s">
        <v>85</v>
      </c>
      <c r="B42" s="626">
        <v>11</v>
      </c>
      <c r="C42" s="628"/>
      <c r="D42" s="388" t="s">
        <v>85</v>
      </c>
      <c r="E42" s="389"/>
      <c r="F42" s="390"/>
      <c r="G42" s="585" t="s">
        <v>250</v>
      </c>
      <c r="H42" s="586"/>
      <c r="I42" s="594"/>
      <c r="J42" s="248"/>
      <c r="K42" s="274"/>
      <c r="L42" s="274"/>
      <c r="M42" s="270"/>
      <c r="N42" s="251"/>
      <c r="O42" s="251"/>
      <c r="P42" s="278"/>
      <c r="Q42" s="251"/>
      <c r="R42" s="283"/>
      <c r="S42" s="253"/>
    </row>
    <row r="43" spans="1:19" s="61" customFormat="1" ht="9" customHeight="1" x14ac:dyDescent="0.25">
      <c r="A43" s="625"/>
      <c r="B43" s="627"/>
      <c r="C43" s="629"/>
      <c r="D43" s="391" t="s">
        <v>85</v>
      </c>
      <c r="E43" s="392"/>
      <c r="F43" s="393"/>
      <c r="G43" s="587" t="s">
        <v>227</v>
      </c>
      <c r="H43" s="588"/>
      <c r="I43" s="595"/>
      <c r="J43" s="248"/>
      <c r="K43" s="249"/>
      <c r="L43" s="249"/>
      <c r="M43" s="278"/>
      <c r="N43" s="251"/>
      <c r="O43" s="251"/>
      <c r="P43" s="278"/>
      <c r="Q43" s="251"/>
      <c r="R43" s="283"/>
      <c r="S43" s="284"/>
    </row>
    <row r="44" spans="1:19" s="61" customFormat="1" ht="9" customHeight="1" x14ac:dyDescent="0.25">
      <c r="A44" s="615" t="s">
        <v>63</v>
      </c>
      <c r="B44" s="617">
        <v>12</v>
      </c>
      <c r="C44" s="510"/>
      <c r="D44" s="254" t="s">
        <v>250</v>
      </c>
      <c r="E44" s="255" t="s">
        <v>204</v>
      </c>
      <c r="F44" s="256" t="s">
        <v>105</v>
      </c>
      <c r="G44" s="257"/>
      <c r="H44" s="602"/>
      <c r="I44" s="602"/>
      <c r="J44" s="258"/>
      <c r="K44" s="249"/>
      <c r="L44" s="249"/>
      <c r="M44" s="278"/>
      <c r="N44" s="251"/>
      <c r="O44" s="251"/>
      <c r="P44" s="278"/>
      <c r="Q44" s="251"/>
      <c r="R44" s="283"/>
      <c r="S44" s="285"/>
    </row>
    <row r="45" spans="1:19" s="61" customFormat="1" ht="9" customHeight="1" thickBot="1" x14ac:dyDescent="0.3">
      <c r="A45" s="616"/>
      <c r="B45" s="618"/>
      <c r="C45" s="548"/>
      <c r="D45" s="259" t="s">
        <v>227</v>
      </c>
      <c r="E45" s="260" t="s">
        <v>259</v>
      </c>
      <c r="F45" s="261" t="s">
        <v>106</v>
      </c>
      <c r="G45" s="279"/>
      <c r="H45" s="263"/>
      <c r="I45" s="263"/>
      <c r="J45" s="248"/>
      <c r="K45" s="249"/>
      <c r="L45" s="249"/>
      <c r="M45" s="620" t="s">
        <v>148</v>
      </c>
      <c r="N45" s="621"/>
      <c r="O45" s="621"/>
      <c r="P45" s="278"/>
      <c r="Q45" s="251"/>
      <c r="R45" s="283"/>
      <c r="S45" s="285"/>
    </row>
    <row r="46" spans="1:19" s="61" customFormat="1" ht="9" customHeight="1" x14ac:dyDescent="0.25">
      <c r="A46" s="606"/>
      <c r="B46" s="608"/>
      <c r="C46" s="610"/>
      <c r="D46" s="611"/>
      <c r="E46" s="266"/>
      <c r="F46" s="611"/>
      <c r="G46" s="267"/>
      <c r="H46" s="263"/>
      <c r="I46" s="263"/>
      <c r="J46" s="248"/>
      <c r="K46" s="249"/>
      <c r="L46" s="249"/>
      <c r="M46" s="613" t="s">
        <v>194</v>
      </c>
      <c r="N46" s="614"/>
      <c r="O46" s="614"/>
      <c r="P46" s="278"/>
      <c r="Q46" s="282"/>
      <c r="R46" s="286"/>
      <c r="S46" s="285"/>
    </row>
    <row r="47" spans="1:19" s="61" customFormat="1" ht="9" customHeight="1" thickBot="1" x14ac:dyDescent="0.3">
      <c r="A47" s="607"/>
      <c r="B47" s="609"/>
      <c r="C47" s="534"/>
      <c r="D47" s="612"/>
      <c r="E47" s="268"/>
      <c r="F47" s="612"/>
      <c r="G47" s="267"/>
      <c r="H47" s="263"/>
      <c r="I47" s="263"/>
      <c r="J47" s="258"/>
      <c r="K47" s="249"/>
      <c r="L47" s="249"/>
      <c r="M47" s="280"/>
      <c r="N47" s="602" t="s">
        <v>203</v>
      </c>
      <c r="O47" s="602"/>
      <c r="P47" s="265"/>
      <c r="Q47" s="282"/>
      <c r="R47" s="286"/>
      <c r="S47" s="284"/>
    </row>
    <row r="48" spans="1:19" s="61" customFormat="1" ht="9" customHeight="1" x14ac:dyDescent="0.25">
      <c r="A48" s="580" t="s">
        <v>63</v>
      </c>
      <c r="B48" s="582">
        <v>13</v>
      </c>
      <c r="C48" s="503"/>
      <c r="D48" s="271" t="s">
        <v>246</v>
      </c>
      <c r="E48" s="272" t="s">
        <v>296</v>
      </c>
      <c r="F48" s="273" t="s">
        <v>105</v>
      </c>
      <c r="G48" s="585" t="s">
        <v>246</v>
      </c>
      <c r="H48" s="586"/>
      <c r="I48" s="586"/>
      <c r="J48" s="281"/>
      <c r="K48" s="249"/>
      <c r="L48" s="249"/>
      <c r="M48" s="278"/>
      <c r="N48" s="251"/>
      <c r="O48" s="251"/>
      <c r="P48" s="250"/>
      <c r="Q48" s="251"/>
      <c r="R48" s="283"/>
      <c r="S48" s="253"/>
    </row>
    <row r="49" spans="1:19" s="61" customFormat="1" ht="9" customHeight="1" x14ac:dyDescent="0.25">
      <c r="A49" s="581"/>
      <c r="B49" s="583"/>
      <c r="C49" s="584"/>
      <c r="D49" s="275" t="s">
        <v>97</v>
      </c>
      <c r="E49" s="276" t="s">
        <v>113</v>
      </c>
      <c r="F49" s="277" t="s">
        <v>106</v>
      </c>
      <c r="G49" s="587" t="s">
        <v>97</v>
      </c>
      <c r="H49" s="588"/>
      <c r="I49" s="588"/>
      <c r="J49" s="248"/>
      <c r="K49" s="274"/>
      <c r="L49" s="274"/>
      <c r="M49" s="270"/>
      <c r="N49" s="251"/>
      <c r="O49" s="251"/>
      <c r="P49" s="250"/>
      <c r="Q49" s="251"/>
      <c r="R49" s="283"/>
      <c r="S49" s="253"/>
    </row>
    <row r="50" spans="1:19" s="61" customFormat="1" ht="9" customHeight="1" x14ac:dyDescent="0.25">
      <c r="A50" s="596" t="s">
        <v>85</v>
      </c>
      <c r="B50" s="598">
        <v>14</v>
      </c>
      <c r="C50" s="600"/>
      <c r="D50" s="382" t="s">
        <v>85</v>
      </c>
      <c r="E50" s="383"/>
      <c r="F50" s="384"/>
      <c r="G50" s="257"/>
      <c r="H50" s="602"/>
      <c r="I50" s="603"/>
      <c r="J50" s="258"/>
      <c r="K50" s="274"/>
      <c r="L50" s="274"/>
      <c r="M50" s="270"/>
      <c r="N50" s="251"/>
      <c r="O50" s="251"/>
      <c r="P50" s="250"/>
      <c r="Q50" s="251"/>
      <c r="R50" s="283"/>
      <c r="S50" s="253"/>
    </row>
    <row r="51" spans="1:19" s="61" customFormat="1" ht="9" customHeight="1" thickBot="1" x14ac:dyDescent="0.3">
      <c r="A51" s="597"/>
      <c r="B51" s="599"/>
      <c r="C51" s="601"/>
      <c r="D51" s="385" t="s">
        <v>85</v>
      </c>
      <c r="E51" s="386"/>
      <c r="F51" s="387"/>
      <c r="G51" s="262"/>
      <c r="H51" s="263"/>
      <c r="I51" s="264"/>
      <c r="J51" s="604" t="s">
        <v>161</v>
      </c>
      <c r="K51" s="605"/>
      <c r="L51" s="605"/>
      <c r="M51" s="270"/>
      <c r="N51" s="251"/>
      <c r="O51" s="251"/>
      <c r="P51" s="250"/>
      <c r="Q51" s="251"/>
      <c r="R51" s="283"/>
      <c r="S51" s="253"/>
    </row>
    <row r="52" spans="1:19" s="61" customFormat="1" ht="9" customHeight="1" x14ac:dyDescent="0.25">
      <c r="A52" s="606"/>
      <c r="B52" s="608"/>
      <c r="C52" s="610"/>
      <c r="D52" s="611"/>
      <c r="E52" s="266"/>
      <c r="F52" s="611"/>
      <c r="G52" s="267"/>
      <c r="H52" s="263"/>
      <c r="I52" s="264"/>
      <c r="J52" s="622" t="s">
        <v>103</v>
      </c>
      <c r="K52" s="623"/>
      <c r="L52" s="623"/>
      <c r="M52" s="270"/>
      <c r="N52" s="251"/>
      <c r="O52" s="251"/>
      <c r="P52" s="250"/>
      <c r="Q52" s="251"/>
      <c r="R52" s="283"/>
      <c r="S52" s="253"/>
    </row>
    <row r="53" spans="1:19" s="61" customFormat="1" ht="9" customHeight="1" thickBot="1" x14ac:dyDescent="0.3">
      <c r="A53" s="607"/>
      <c r="B53" s="609"/>
      <c r="C53" s="534"/>
      <c r="D53" s="612"/>
      <c r="E53" s="268"/>
      <c r="F53" s="612"/>
      <c r="G53" s="267"/>
      <c r="H53" s="263"/>
      <c r="I53" s="264"/>
      <c r="J53" s="269"/>
      <c r="K53" s="593" t="s">
        <v>138</v>
      </c>
      <c r="L53" s="593"/>
      <c r="M53" s="265"/>
      <c r="N53" s="282"/>
      <c r="O53" s="282"/>
      <c r="P53" s="265"/>
      <c r="Q53" s="251"/>
      <c r="R53" s="283"/>
      <c r="S53" s="253"/>
    </row>
    <row r="54" spans="1:19" s="61" customFormat="1" ht="9" customHeight="1" x14ac:dyDescent="0.25">
      <c r="A54" s="624" t="s">
        <v>85</v>
      </c>
      <c r="B54" s="626">
        <v>15</v>
      </c>
      <c r="C54" s="628"/>
      <c r="D54" s="388" t="s">
        <v>85</v>
      </c>
      <c r="E54" s="389"/>
      <c r="F54" s="390"/>
      <c r="G54" s="585" t="s">
        <v>161</v>
      </c>
      <c r="H54" s="586"/>
      <c r="I54" s="594"/>
      <c r="J54" s="248"/>
      <c r="K54" s="249"/>
      <c r="L54" s="249"/>
      <c r="M54" s="265"/>
      <c r="N54" s="282"/>
      <c r="O54" s="282"/>
      <c r="P54" s="265"/>
      <c r="Q54" s="251"/>
      <c r="R54" s="283"/>
      <c r="S54" s="253"/>
    </row>
    <row r="55" spans="1:19" s="61" customFormat="1" ht="9" customHeight="1" x14ac:dyDescent="0.25">
      <c r="A55" s="625"/>
      <c r="B55" s="627"/>
      <c r="C55" s="629"/>
      <c r="D55" s="391" t="s">
        <v>85</v>
      </c>
      <c r="E55" s="392"/>
      <c r="F55" s="393"/>
      <c r="G55" s="587" t="s">
        <v>103</v>
      </c>
      <c r="H55" s="588"/>
      <c r="I55" s="595"/>
      <c r="J55" s="248"/>
      <c r="K55" s="249"/>
      <c r="L55" s="249"/>
      <c r="M55" s="250"/>
      <c r="N55" s="251"/>
      <c r="O55" s="251"/>
      <c r="P55" s="250"/>
      <c r="Q55" s="251"/>
      <c r="R55" s="283"/>
      <c r="S55" s="253"/>
    </row>
    <row r="56" spans="1:19" s="61" customFormat="1" ht="9" customHeight="1" x14ac:dyDescent="0.25">
      <c r="A56" s="615">
        <v>7</v>
      </c>
      <c r="B56" s="617">
        <v>16</v>
      </c>
      <c r="C56" s="510"/>
      <c r="D56" s="254" t="s">
        <v>161</v>
      </c>
      <c r="E56" s="255" t="s">
        <v>209</v>
      </c>
      <c r="F56" s="256" t="s">
        <v>105</v>
      </c>
      <c r="G56" s="257"/>
      <c r="H56" s="602"/>
      <c r="I56" s="602"/>
      <c r="J56" s="287"/>
      <c r="K56" s="249"/>
      <c r="L56" s="249"/>
      <c r="M56" s="250"/>
      <c r="N56" s="251"/>
      <c r="O56" s="251"/>
      <c r="P56" s="250"/>
      <c r="Q56" s="251"/>
      <c r="R56" s="283"/>
      <c r="S56" s="253"/>
    </row>
    <row r="57" spans="1:19" s="61" customFormat="1" ht="9" customHeight="1" thickBot="1" x14ac:dyDescent="0.3">
      <c r="A57" s="616"/>
      <c r="B57" s="618"/>
      <c r="C57" s="548"/>
      <c r="D57" s="259" t="s">
        <v>103</v>
      </c>
      <c r="E57" s="260" t="s">
        <v>145</v>
      </c>
      <c r="F57" s="261" t="s">
        <v>105</v>
      </c>
      <c r="G57" s="279"/>
      <c r="H57" s="263"/>
      <c r="I57" s="263"/>
      <c r="J57" s="288"/>
      <c r="K57" s="274"/>
      <c r="L57" s="274"/>
      <c r="M57" s="265"/>
      <c r="N57" s="251"/>
      <c r="O57" s="251"/>
      <c r="P57" s="250"/>
      <c r="Q57" s="621" t="s">
        <v>148</v>
      </c>
      <c r="R57" s="630"/>
      <c r="S57" s="284"/>
    </row>
    <row r="58" spans="1:19" s="61" customFormat="1" ht="9" customHeight="1" x14ac:dyDescent="0.25">
      <c r="A58" s="289"/>
      <c r="B58" s="290"/>
      <c r="C58" s="291"/>
      <c r="D58" s="272"/>
      <c r="E58" s="272"/>
      <c r="F58" s="272"/>
      <c r="G58" s="262"/>
      <c r="H58" s="263"/>
      <c r="I58" s="263"/>
      <c r="J58" s="288"/>
      <c r="K58" s="274"/>
      <c r="L58" s="274"/>
      <c r="M58" s="265"/>
      <c r="N58" s="251"/>
      <c r="O58" s="251"/>
      <c r="P58" s="250"/>
      <c r="Q58" s="614" t="s">
        <v>194</v>
      </c>
      <c r="R58" s="631"/>
      <c r="S58" s="284"/>
    </row>
    <row r="59" spans="1:19" s="61" customFormat="1" ht="9" customHeight="1" thickBot="1" x14ac:dyDescent="0.3">
      <c r="A59" s="292"/>
      <c r="B59" s="293"/>
      <c r="C59" s="294"/>
      <c r="D59" s="260"/>
      <c r="E59" s="260"/>
      <c r="F59" s="260"/>
      <c r="G59" s="262"/>
      <c r="H59" s="263"/>
      <c r="I59" s="263"/>
      <c r="J59" s="288"/>
      <c r="K59" s="274"/>
      <c r="L59" s="274"/>
      <c r="M59" s="265"/>
      <c r="N59" s="251"/>
      <c r="O59" s="251"/>
      <c r="P59" s="295"/>
      <c r="Q59" s="602" t="s">
        <v>249</v>
      </c>
      <c r="R59" s="603"/>
      <c r="S59" s="284"/>
    </row>
    <row r="60" spans="1:19" s="234" customFormat="1" ht="9" customHeight="1" x14ac:dyDescent="0.25">
      <c r="A60" s="580">
        <v>8</v>
      </c>
      <c r="B60" s="582">
        <v>17</v>
      </c>
      <c r="C60" s="503"/>
      <c r="D60" s="271" t="s">
        <v>166</v>
      </c>
      <c r="E60" s="272" t="s">
        <v>212</v>
      </c>
      <c r="F60" s="273" t="s">
        <v>105</v>
      </c>
      <c r="G60" s="585" t="s">
        <v>166</v>
      </c>
      <c r="H60" s="586"/>
      <c r="I60" s="586"/>
      <c r="J60" s="239"/>
      <c r="K60" s="240"/>
      <c r="L60" s="240"/>
      <c r="M60" s="241"/>
      <c r="N60" s="241"/>
      <c r="O60" s="241"/>
      <c r="P60" s="296"/>
      <c r="Q60" s="241"/>
      <c r="R60" s="297"/>
    </row>
    <row r="61" spans="1:19" s="61" customFormat="1" ht="9" customHeight="1" x14ac:dyDescent="0.25">
      <c r="A61" s="581"/>
      <c r="B61" s="583"/>
      <c r="C61" s="584"/>
      <c r="D61" s="275" t="s">
        <v>92</v>
      </c>
      <c r="E61" s="276"/>
      <c r="F61" s="277" t="s">
        <v>105</v>
      </c>
      <c r="G61" s="587" t="s">
        <v>92</v>
      </c>
      <c r="H61" s="588"/>
      <c r="I61" s="588"/>
      <c r="J61" s="248"/>
      <c r="K61" s="249"/>
      <c r="L61" s="249"/>
      <c r="M61" s="250"/>
      <c r="N61" s="251"/>
      <c r="O61" s="251"/>
      <c r="P61" s="250"/>
      <c r="Q61" s="251"/>
      <c r="R61" s="283"/>
      <c r="S61" s="253"/>
    </row>
    <row r="62" spans="1:19" s="61" customFormat="1" ht="9" customHeight="1" x14ac:dyDescent="0.25">
      <c r="A62" s="596" t="s">
        <v>85</v>
      </c>
      <c r="B62" s="598">
        <v>18</v>
      </c>
      <c r="C62" s="600"/>
      <c r="D62" s="382" t="s">
        <v>85</v>
      </c>
      <c r="E62" s="383"/>
      <c r="F62" s="384"/>
      <c r="G62" s="257"/>
      <c r="H62" s="602"/>
      <c r="I62" s="603"/>
      <c r="J62" s="258"/>
      <c r="K62" s="249"/>
      <c r="L62" s="249"/>
      <c r="M62" s="250"/>
      <c r="N62" s="251"/>
      <c r="O62" s="251"/>
      <c r="P62" s="250"/>
      <c r="Q62" s="251"/>
      <c r="R62" s="283"/>
      <c r="S62" s="253"/>
    </row>
    <row r="63" spans="1:19" s="61" customFormat="1" ht="9" customHeight="1" thickBot="1" x14ac:dyDescent="0.3">
      <c r="A63" s="597"/>
      <c r="B63" s="599"/>
      <c r="C63" s="601"/>
      <c r="D63" s="385" t="s">
        <v>85</v>
      </c>
      <c r="E63" s="386"/>
      <c r="F63" s="387"/>
      <c r="G63" s="262"/>
      <c r="H63" s="263"/>
      <c r="I63" s="264"/>
      <c r="J63" s="604" t="s">
        <v>155</v>
      </c>
      <c r="K63" s="605"/>
      <c r="L63" s="605"/>
      <c r="M63" s="265"/>
      <c r="N63" s="251"/>
      <c r="O63" s="251"/>
      <c r="P63" s="250"/>
      <c r="Q63" s="251"/>
      <c r="R63" s="283"/>
      <c r="S63" s="253"/>
    </row>
    <row r="64" spans="1:19" s="61" customFormat="1" ht="9" customHeight="1" x14ac:dyDescent="0.25">
      <c r="A64" s="606"/>
      <c r="B64" s="608"/>
      <c r="C64" s="610"/>
      <c r="D64" s="611"/>
      <c r="E64" s="266"/>
      <c r="F64" s="611"/>
      <c r="G64" s="267"/>
      <c r="H64" s="263"/>
      <c r="I64" s="264"/>
      <c r="J64" s="591" t="s">
        <v>102</v>
      </c>
      <c r="K64" s="592"/>
      <c r="L64" s="592"/>
      <c r="M64" s="265"/>
      <c r="N64" s="251"/>
      <c r="O64" s="251"/>
      <c r="P64" s="250"/>
      <c r="Q64" s="251"/>
      <c r="R64" s="283"/>
      <c r="S64" s="253"/>
    </row>
    <row r="65" spans="1:19" s="61" customFormat="1" ht="9" customHeight="1" thickBot="1" x14ac:dyDescent="0.3">
      <c r="A65" s="607"/>
      <c r="B65" s="609"/>
      <c r="C65" s="534"/>
      <c r="D65" s="612"/>
      <c r="E65" s="268"/>
      <c r="F65" s="612"/>
      <c r="G65" s="267"/>
      <c r="H65" s="263"/>
      <c r="I65" s="264"/>
      <c r="J65" s="269"/>
      <c r="K65" s="593" t="s">
        <v>200</v>
      </c>
      <c r="L65" s="593"/>
      <c r="M65" s="270"/>
      <c r="N65" s="251"/>
      <c r="O65" s="251"/>
      <c r="P65" s="250"/>
      <c r="Q65" s="251"/>
      <c r="R65" s="283"/>
      <c r="S65" s="253"/>
    </row>
    <row r="66" spans="1:19" s="61" customFormat="1" ht="9" customHeight="1" x14ac:dyDescent="0.25">
      <c r="A66" s="624" t="s">
        <v>85</v>
      </c>
      <c r="B66" s="626">
        <v>19</v>
      </c>
      <c r="C66" s="628"/>
      <c r="D66" s="388" t="s">
        <v>85</v>
      </c>
      <c r="E66" s="389"/>
      <c r="F66" s="390"/>
      <c r="G66" s="585" t="s">
        <v>155</v>
      </c>
      <c r="H66" s="586"/>
      <c r="I66" s="594"/>
      <c r="J66" s="248"/>
      <c r="K66" s="274"/>
      <c r="L66" s="274"/>
      <c r="M66" s="270"/>
      <c r="N66" s="251"/>
      <c r="O66" s="251"/>
      <c r="P66" s="250"/>
      <c r="Q66" s="251"/>
      <c r="R66" s="283"/>
      <c r="S66" s="253"/>
    </row>
    <row r="67" spans="1:19" s="61" customFormat="1" ht="9" customHeight="1" x14ac:dyDescent="0.25">
      <c r="A67" s="625"/>
      <c r="B67" s="627"/>
      <c r="C67" s="629"/>
      <c r="D67" s="391" t="s">
        <v>85</v>
      </c>
      <c r="E67" s="392"/>
      <c r="F67" s="393"/>
      <c r="G67" s="587" t="s">
        <v>102</v>
      </c>
      <c r="H67" s="588"/>
      <c r="I67" s="595"/>
      <c r="J67" s="248"/>
      <c r="K67" s="249"/>
      <c r="L67" s="249"/>
      <c r="M67" s="278"/>
      <c r="N67" s="251"/>
      <c r="O67" s="251"/>
      <c r="P67" s="250"/>
      <c r="Q67" s="251"/>
      <c r="R67" s="283"/>
      <c r="S67" s="253"/>
    </row>
    <row r="68" spans="1:19" s="61" customFormat="1" ht="9" customHeight="1" x14ac:dyDescent="0.25">
      <c r="A68" s="615" t="s">
        <v>63</v>
      </c>
      <c r="B68" s="617">
        <v>20</v>
      </c>
      <c r="C68" s="510"/>
      <c r="D68" s="254" t="s">
        <v>155</v>
      </c>
      <c r="E68" s="255" t="s">
        <v>213</v>
      </c>
      <c r="F68" s="256" t="s">
        <v>105</v>
      </c>
      <c r="G68" s="257"/>
      <c r="H68" s="602"/>
      <c r="I68" s="602"/>
      <c r="J68" s="258"/>
      <c r="K68" s="249"/>
      <c r="L68" s="249"/>
      <c r="M68" s="278"/>
      <c r="N68" s="619"/>
      <c r="O68" s="619"/>
      <c r="P68" s="250"/>
      <c r="Q68" s="251"/>
      <c r="R68" s="283"/>
      <c r="S68" s="253"/>
    </row>
    <row r="69" spans="1:19" s="61" customFormat="1" ht="9" customHeight="1" thickBot="1" x14ac:dyDescent="0.3">
      <c r="A69" s="616"/>
      <c r="B69" s="618"/>
      <c r="C69" s="548"/>
      <c r="D69" s="259" t="s">
        <v>102</v>
      </c>
      <c r="E69" s="260" t="s">
        <v>303</v>
      </c>
      <c r="F69" s="261" t="s">
        <v>105</v>
      </c>
      <c r="G69" s="279"/>
      <c r="H69" s="263"/>
      <c r="I69" s="263"/>
      <c r="J69" s="248"/>
      <c r="K69" s="249"/>
      <c r="L69" s="249"/>
      <c r="M69" s="620" t="s">
        <v>155</v>
      </c>
      <c r="N69" s="621"/>
      <c r="O69" s="621"/>
      <c r="P69" s="250"/>
      <c r="Q69" s="251"/>
      <c r="R69" s="283"/>
      <c r="S69" s="253"/>
    </row>
    <row r="70" spans="1:19" s="61" customFormat="1" ht="9" customHeight="1" x14ac:dyDescent="0.25">
      <c r="A70" s="606"/>
      <c r="B70" s="608"/>
      <c r="C70" s="610"/>
      <c r="D70" s="611"/>
      <c r="E70" s="266"/>
      <c r="F70" s="611"/>
      <c r="G70" s="267"/>
      <c r="H70" s="263"/>
      <c r="I70" s="263"/>
      <c r="J70" s="248"/>
      <c r="K70" s="249"/>
      <c r="L70" s="249"/>
      <c r="M70" s="613" t="s">
        <v>102</v>
      </c>
      <c r="N70" s="614"/>
      <c r="O70" s="614"/>
      <c r="P70" s="250"/>
      <c r="Q70" s="251"/>
      <c r="R70" s="283"/>
      <c r="S70" s="253"/>
    </row>
    <row r="71" spans="1:19" s="61" customFormat="1" ht="9" customHeight="1" thickBot="1" x14ac:dyDescent="0.3">
      <c r="A71" s="607"/>
      <c r="B71" s="609"/>
      <c r="C71" s="534"/>
      <c r="D71" s="612"/>
      <c r="E71" s="268"/>
      <c r="F71" s="612"/>
      <c r="G71" s="267"/>
      <c r="H71" s="263"/>
      <c r="I71" s="263"/>
      <c r="J71" s="258"/>
      <c r="K71" s="249"/>
      <c r="L71" s="249"/>
      <c r="M71" s="280"/>
      <c r="N71" s="602" t="s">
        <v>247</v>
      </c>
      <c r="O71" s="602"/>
      <c r="P71" s="270"/>
      <c r="Q71" s="251"/>
      <c r="R71" s="283"/>
      <c r="S71" s="253"/>
    </row>
    <row r="72" spans="1:19" s="61" customFormat="1" ht="9" customHeight="1" x14ac:dyDescent="0.25">
      <c r="A72" s="580" t="s">
        <v>63</v>
      </c>
      <c r="B72" s="582">
        <v>21</v>
      </c>
      <c r="C72" s="503"/>
      <c r="D72" s="271" t="s">
        <v>165</v>
      </c>
      <c r="E72" s="272" t="s">
        <v>207</v>
      </c>
      <c r="F72" s="273" t="s">
        <v>105</v>
      </c>
      <c r="G72" s="585" t="s">
        <v>165</v>
      </c>
      <c r="H72" s="586"/>
      <c r="I72" s="586"/>
      <c r="J72" s="281"/>
      <c r="K72" s="249"/>
      <c r="L72" s="249"/>
      <c r="M72" s="278"/>
      <c r="N72" s="251"/>
      <c r="O72" s="251"/>
      <c r="P72" s="278"/>
      <c r="Q72" s="251"/>
      <c r="R72" s="283"/>
      <c r="S72" s="253"/>
    </row>
    <row r="73" spans="1:19" s="61" customFormat="1" ht="9" customHeight="1" x14ac:dyDescent="0.25">
      <c r="A73" s="581"/>
      <c r="B73" s="583"/>
      <c r="C73" s="584"/>
      <c r="D73" s="275" t="s">
        <v>91</v>
      </c>
      <c r="E73" s="276" t="s">
        <v>310</v>
      </c>
      <c r="F73" s="277" t="s">
        <v>105</v>
      </c>
      <c r="G73" s="587" t="s">
        <v>91</v>
      </c>
      <c r="H73" s="588"/>
      <c r="I73" s="588"/>
      <c r="J73" s="248"/>
      <c r="K73" s="274"/>
      <c r="L73" s="274"/>
      <c r="M73" s="270"/>
      <c r="N73" s="251"/>
      <c r="O73" s="251"/>
      <c r="P73" s="278"/>
      <c r="Q73" s="251"/>
      <c r="R73" s="283"/>
      <c r="S73" s="253"/>
    </row>
    <row r="74" spans="1:19" s="61" customFormat="1" ht="9" customHeight="1" x14ac:dyDescent="0.25">
      <c r="A74" s="596" t="s">
        <v>85</v>
      </c>
      <c r="B74" s="598">
        <v>22</v>
      </c>
      <c r="C74" s="600"/>
      <c r="D74" s="382" t="s">
        <v>85</v>
      </c>
      <c r="E74" s="383"/>
      <c r="F74" s="384"/>
      <c r="G74" s="257"/>
      <c r="H74" s="602"/>
      <c r="I74" s="603"/>
      <c r="J74" s="258"/>
      <c r="K74" s="274"/>
      <c r="L74" s="274"/>
      <c r="M74" s="270"/>
      <c r="N74" s="251"/>
      <c r="O74" s="251"/>
      <c r="P74" s="278"/>
      <c r="Q74" s="251"/>
      <c r="R74" s="283"/>
      <c r="S74" s="253"/>
    </row>
    <row r="75" spans="1:19" s="61" customFormat="1" ht="9" customHeight="1" thickBot="1" x14ac:dyDescent="0.3">
      <c r="A75" s="597"/>
      <c r="B75" s="599"/>
      <c r="C75" s="601"/>
      <c r="D75" s="385" t="s">
        <v>85</v>
      </c>
      <c r="E75" s="386"/>
      <c r="F75" s="387"/>
      <c r="G75" s="262"/>
      <c r="H75" s="263"/>
      <c r="I75" s="264"/>
      <c r="J75" s="604" t="s">
        <v>248</v>
      </c>
      <c r="K75" s="605"/>
      <c r="L75" s="605"/>
      <c r="M75" s="270"/>
      <c r="N75" s="251"/>
      <c r="O75" s="251"/>
      <c r="P75" s="278"/>
      <c r="Q75" s="251"/>
      <c r="R75" s="283"/>
      <c r="S75" s="253"/>
    </row>
    <row r="76" spans="1:19" s="61" customFormat="1" ht="9" customHeight="1" x14ac:dyDescent="0.25">
      <c r="A76" s="606"/>
      <c r="B76" s="608"/>
      <c r="C76" s="610"/>
      <c r="D76" s="611"/>
      <c r="E76" s="266"/>
      <c r="F76" s="611"/>
      <c r="G76" s="267"/>
      <c r="H76" s="263"/>
      <c r="I76" s="264"/>
      <c r="J76" s="622" t="s">
        <v>90</v>
      </c>
      <c r="K76" s="623"/>
      <c r="L76" s="623"/>
      <c r="M76" s="270"/>
      <c r="N76" s="251"/>
      <c r="O76" s="251"/>
      <c r="P76" s="278"/>
      <c r="Q76" s="251"/>
      <c r="R76" s="283"/>
      <c r="S76" s="253"/>
    </row>
    <row r="77" spans="1:19" s="61" customFormat="1" ht="9" customHeight="1" thickBot="1" x14ac:dyDescent="0.3">
      <c r="A77" s="607"/>
      <c r="B77" s="609"/>
      <c r="C77" s="534"/>
      <c r="D77" s="612"/>
      <c r="E77" s="268"/>
      <c r="F77" s="612"/>
      <c r="G77" s="267"/>
      <c r="H77" s="263"/>
      <c r="I77" s="264"/>
      <c r="J77" s="269"/>
      <c r="K77" s="593" t="s">
        <v>249</v>
      </c>
      <c r="L77" s="593"/>
      <c r="M77" s="265"/>
      <c r="N77" s="251"/>
      <c r="O77" s="251"/>
      <c r="P77" s="278"/>
      <c r="Q77" s="282"/>
      <c r="R77" s="286"/>
      <c r="S77" s="253"/>
    </row>
    <row r="78" spans="1:19" s="61" customFormat="1" ht="9" customHeight="1" x14ac:dyDescent="0.25">
      <c r="A78" s="624" t="s">
        <v>85</v>
      </c>
      <c r="B78" s="626">
        <v>23</v>
      </c>
      <c r="C78" s="628"/>
      <c r="D78" s="388" t="s">
        <v>85</v>
      </c>
      <c r="E78" s="389"/>
      <c r="F78" s="390"/>
      <c r="G78" s="585" t="s">
        <v>248</v>
      </c>
      <c r="H78" s="586"/>
      <c r="I78" s="594"/>
      <c r="J78" s="248"/>
      <c r="K78" s="249"/>
      <c r="L78" s="249"/>
      <c r="M78" s="250"/>
      <c r="N78" s="251"/>
      <c r="O78" s="251"/>
      <c r="P78" s="278"/>
      <c r="Q78" s="282"/>
      <c r="R78" s="286"/>
      <c r="S78" s="253"/>
    </row>
    <row r="79" spans="1:19" s="61" customFormat="1" ht="9" customHeight="1" x14ac:dyDescent="0.25">
      <c r="A79" s="625"/>
      <c r="B79" s="627"/>
      <c r="C79" s="629"/>
      <c r="D79" s="391" t="s">
        <v>85</v>
      </c>
      <c r="E79" s="392"/>
      <c r="F79" s="393"/>
      <c r="G79" s="587" t="s">
        <v>90</v>
      </c>
      <c r="H79" s="588"/>
      <c r="I79" s="595"/>
      <c r="J79" s="248"/>
      <c r="K79" s="249"/>
      <c r="L79" s="249"/>
      <c r="M79" s="250"/>
      <c r="N79" s="251"/>
      <c r="O79" s="251"/>
      <c r="P79" s="278"/>
      <c r="Q79" s="251"/>
      <c r="R79" s="283"/>
      <c r="S79" s="253"/>
    </row>
    <row r="80" spans="1:19" s="61" customFormat="1" ht="9" customHeight="1" x14ac:dyDescent="0.25">
      <c r="A80" s="615">
        <v>4</v>
      </c>
      <c r="B80" s="617">
        <v>24</v>
      </c>
      <c r="C80" s="510"/>
      <c r="D80" s="254" t="s">
        <v>248</v>
      </c>
      <c r="E80" s="255" t="s">
        <v>214</v>
      </c>
      <c r="F80" s="256" t="s">
        <v>105</v>
      </c>
      <c r="G80" s="257"/>
      <c r="H80" s="602"/>
      <c r="I80" s="602"/>
      <c r="J80" s="258"/>
      <c r="K80" s="249"/>
      <c r="L80" s="249"/>
      <c r="M80" s="250"/>
      <c r="N80" s="251"/>
      <c r="O80" s="251"/>
      <c r="P80" s="278"/>
      <c r="Q80" s="251"/>
      <c r="R80" s="283"/>
      <c r="S80" s="253"/>
    </row>
    <row r="81" spans="1:19" s="61" customFormat="1" ht="9" customHeight="1" thickBot="1" x14ac:dyDescent="0.3">
      <c r="A81" s="616"/>
      <c r="B81" s="618"/>
      <c r="C81" s="548"/>
      <c r="D81" s="259" t="s">
        <v>90</v>
      </c>
      <c r="E81" s="260" t="s">
        <v>110</v>
      </c>
      <c r="F81" s="261" t="s">
        <v>105</v>
      </c>
      <c r="G81" s="279"/>
      <c r="H81" s="263"/>
      <c r="I81" s="263"/>
      <c r="J81" s="248"/>
      <c r="K81" s="274"/>
      <c r="L81" s="274"/>
      <c r="M81" s="265"/>
      <c r="N81" s="251"/>
      <c r="O81" s="251"/>
      <c r="P81" s="620" t="s">
        <v>167</v>
      </c>
      <c r="Q81" s="621"/>
      <c r="R81" s="630"/>
      <c r="S81" s="253"/>
    </row>
    <row r="82" spans="1:19" s="61" customFormat="1" ht="9" customHeight="1" x14ac:dyDescent="0.25">
      <c r="A82" s="606"/>
      <c r="B82" s="608"/>
      <c r="C82" s="610"/>
      <c r="D82" s="611"/>
      <c r="E82" s="266"/>
      <c r="F82" s="611"/>
      <c r="G82" s="267"/>
      <c r="H82" s="263"/>
      <c r="I82" s="263"/>
      <c r="J82" s="248"/>
      <c r="K82" s="274"/>
      <c r="L82" s="274"/>
      <c r="M82" s="265"/>
      <c r="N82" s="251"/>
      <c r="O82" s="251"/>
      <c r="P82" s="613" t="s">
        <v>87</v>
      </c>
      <c r="Q82" s="614"/>
      <c r="R82" s="631"/>
      <c r="S82" s="253"/>
    </row>
    <row r="83" spans="1:19" s="61" customFormat="1" ht="9" customHeight="1" thickBot="1" x14ac:dyDescent="0.3">
      <c r="A83" s="607"/>
      <c r="B83" s="609"/>
      <c r="C83" s="534"/>
      <c r="D83" s="612"/>
      <c r="E83" s="268"/>
      <c r="F83" s="612"/>
      <c r="G83" s="267"/>
      <c r="H83" s="263"/>
      <c r="I83" s="263"/>
      <c r="J83" s="258"/>
      <c r="K83" s="249"/>
      <c r="L83" s="249"/>
      <c r="M83" s="250"/>
      <c r="N83" s="251"/>
      <c r="O83" s="251"/>
      <c r="P83" s="280"/>
      <c r="Q83" s="602" t="s">
        <v>255</v>
      </c>
      <c r="R83" s="602"/>
      <c r="S83" s="253"/>
    </row>
    <row r="84" spans="1:19" s="61" customFormat="1" ht="9" customHeight="1" x14ac:dyDescent="0.25">
      <c r="A84" s="580">
        <v>5</v>
      </c>
      <c r="B84" s="582">
        <v>25</v>
      </c>
      <c r="C84" s="503"/>
      <c r="D84" s="271" t="s">
        <v>251</v>
      </c>
      <c r="E84" s="272" t="s">
        <v>217</v>
      </c>
      <c r="F84" s="273" t="s">
        <v>105</v>
      </c>
      <c r="G84" s="585" t="s">
        <v>251</v>
      </c>
      <c r="H84" s="586"/>
      <c r="I84" s="586"/>
      <c r="J84" s="281"/>
      <c r="K84" s="249"/>
      <c r="L84" s="249"/>
      <c r="M84" s="250"/>
      <c r="N84" s="251"/>
      <c r="O84" s="251"/>
      <c r="P84" s="278"/>
      <c r="Q84" s="251"/>
      <c r="R84" s="251"/>
      <c r="S84" s="253"/>
    </row>
    <row r="85" spans="1:19" s="61" customFormat="1" ht="9" customHeight="1" x14ac:dyDescent="0.25">
      <c r="A85" s="581"/>
      <c r="B85" s="583"/>
      <c r="C85" s="584"/>
      <c r="D85" s="275" t="s">
        <v>93</v>
      </c>
      <c r="E85" s="276" t="s">
        <v>111</v>
      </c>
      <c r="F85" s="277" t="s">
        <v>105</v>
      </c>
      <c r="G85" s="587" t="s">
        <v>93</v>
      </c>
      <c r="H85" s="588"/>
      <c r="I85" s="588"/>
      <c r="J85" s="248"/>
      <c r="K85" s="249"/>
      <c r="L85" s="249"/>
      <c r="M85" s="250"/>
      <c r="N85" s="282"/>
      <c r="O85" s="282"/>
      <c r="P85" s="270"/>
      <c r="Q85" s="251"/>
      <c r="R85" s="251"/>
      <c r="S85" s="253"/>
    </row>
    <row r="86" spans="1:19" s="61" customFormat="1" ht="9" customHeight="1" x14ac:dyDescent="0.25">
      <c r="A86" s="596" t="s">
        <v>85</v>
      </c>
      <c r="B86" s="598">
        <v>26</v>
      </c>
      <c r="C86" s="600"/>
      <c r="D86" s="382" t="s">
        <v>85</v>
      </c>
      <c r="E86" s="383"/>
      <c r="F86" s="384"/>
      <c r="G86" s="257"/>
      <c r="H86" s="602"/>
      <c r="I86" s="603"/>
      <c r="J86" s="258"/>
      <c r="K86" s="249"/>
      <c r="L86" s="249"/>
      <c r="M86" s="250"/>
      <c r="N86" s="282"/>
      <c r="O86" s="282"/>
      <c r="P86" s="270"/>
      <c r="Q86" s="251"/>
      <c r="R86" s="251"/>
      <c r="S86" s="253"/>
    </row>
    <row r="87" spans="1:19" s="61" customFormat="1" ht="9" customHeight="1" thickBot="1" x14ac:dyDescent="0.3">
      <c r="A87" s="597"/>
      <c r="B87" s="599"/>
      <c r="C87" s="601"/>
      <c r="D87" s="385" t="s">
        <v>85</v>
      </c>
      <c r="E87" s="386"/>
      <c r="F87" s="387"/>
      <c r="G87" s="262"/>
      <c r="H87" s="263"/>
      <c r="I87" s="264"/>
      <c r="J87" s="604" t="s">
        <v>170</v>
      </c>
      <c r="K87" s="605"/>
      <c r="L87" s="605"/>
      <c r="M87" s="265"/>
      <c r="N87" s="251"/>
      <c r="O87" s="251"/>
      <c r="P87" s="278"/>
      <c r="Q87" s="251"/>
      <c r="R87" s="251"/>
      <c r="S87" s="253"/>
    </row>
    <row r="88" spans="1:19" s="61" customFormat="1" ht="9" customHeight="1" x14ac:dyDescent="0.25">
      <c r="A88" s="606"/>
      <c r="B88" s="608"/>
      <c r="C88" s="610"/>
      <c r="D88" s="611"/>
      <c r="E88" s="266"/>
      <c r="F88" s="611"/>
      <c r="G88" s="267"/>
      <c r="H88" s="263"/>
      <c r="I88" s="264"/>
      <c r="J88" s="591" t="s">
        <v>253</v>
      </c>
      <c r="K88" s="592"/>
      <c r="L88" s="592"/>
      <c r="M88" s="265"/>
      <c r="N88" s="251"/>
      <c r="O88" s="251"/>
      <c r="P88" s="278"/>
      <c r="Q88" s="251"/>
      <c r="R88" s="251"/>
      <c r="S88" s="253"/>
    </row>
    <row r="89" spans="1:19" s="61" customFormat="1" ht="9" customHeight="1" thickBot="1" x14ac:dyDescent="0.3">
      <c r="A89" s="607"/>
      <c r="B89" s="609"/>
      <c r="C89" s="534"/>
      <c r="D89" s="612"/>
      <c r="E89" s="268"/>
      <c r="F89" s="612"/>
      <c r="G89" s="267"/>
      <c r="H89" s="263"/>
      <c r="I89" s="264"/>
      <c r="J89" s="269"/>
      <c r="K89" s="593" t="s">
        <v>254</v>
      </c>
      <c r="L89" s="593"/>
      <c r="M89" s="270"/>
      <c r="N89" s="251"/>
      <c r="O89" s="251"/>
      <c r="P89" s="278"/>
      <c r="Q89" s="251"/>
      <c r="R89" s="251"/>
      <c r="S89" s="253"/>
    </row>
    <row r="90" spans="1:19" s="61" customFormat="1" ht="9" customHeight="1" x14ac:dyDescent="0.25">
      <c r="A90" s="624" t="s">
        <v>85</v>
      </c>
      <c r="B90" s="626">
        <v>27</v>
      </c>
      <c r="C90" s="628"/>
      <c r="D90" s="388" t="s">
        <v>85</v>
      </c>
      <c r="E90" s="389"/>
      <c r="F90" s="390"/>
      <c r="G90" s="585" t="s">
        <v>170</v>
      </c>
      <c r="H90" s="586"/>
      <c r="I90" s="594"/>
      <c r="J90" s="248"/>
      <c r="K90" s="274"/>
      <c r="L90" s="274"/>
      <c r="M90" s="270"/>
      <c r="N90" s="251"/>
      <c r="O90" s="251"/>
      <c r="P90" s="278"/>
      <c r="Q90" s="251"/>
      <c r="R90" s="251"/>
      <c r="S90" s="253"/>
    </row>
    <row r="91" spans="1:19" s="61" customFormat="1" ht="9" customHeight="1" x14ac:dyDescent="0.25">
      <c r="A91" s="625"/>
      <c r="B91" s="627"/>
      <c r="C91" s="629"/>
      <c r="D91" s="391" t="s">
        <v>85</v>
      </c>
      <c r="E91" s="392"/>
      <c r="F91" s="393"/>
      <c r="G91" s="587" t="s">
        <v>253</v>
      </c>
      <c r="H91" s="588"/>
      <c r="I91" s="595"/>
      <c r="J91" s="248"/>
      <c r="K91" s="249"/>
      <c r="L91" s="249"/>
      <c r="M91" s="278"/>
      <c r="N91" s="251"/>
      <c r="O91" s="251"/>
      <c r="P91" s="278"/>
      <c r="Q91" s="251"/>
      <c r="R91" s="251"/>
      <c r="S91" s="284"/>
    </row>
    <row r="92" spans="1:19" s="61" customFormat="1" ht="9" customHeight="1" x14ac:dyDescent="0.25">
      <c r="A92" s="632" t="s">
        <v>63</v>
      </c>
      <c r="B92" s="617">
        <v>28</v>
      </c>
      <c r="C92" s="510"/>
      <c r="D92" s="254" t="s">
        <v>170</v>
      </c>
      <c r="E92" s="255" t="s">
        <v>218</v>
      </c>
      <c r="F92" s="256" t="s">
        <v>105</v>
      </c>
      <c r="G92" s="257"/>
      <c r="H92" s="602"/>
      <c r="I92" s="602"/>
      <c r="J92" s="258"/>
      <c r="K92" s="249"/>
      <c r="L92" s="249"/>
      <c r="M92" s="278"/>
      <c r="N92" s="251"/>
      <c r="O92" s="251"/>
      <c r="P92" s="278"/>
      <c r="Q92" s="251"/>
      <c r="R92" s="251"/>
      <c r="S92" s="285"/>
    </row>
    <row r="93" spans="1:19" s="61" customFormat="1" ht="9" customHeight="1" thickBot="1" x14ac:dyDescent="0.3">
      <c r="A93" s="581"/>
      <c r="B93" s="618"/>
      <c r="C93" s="548"/>
      <c r="D93" s="259" t="s">
        <v>253</v>
      </c>
      <c r="E93" s="260" t="s">
        <v>303</v>
      </c>
      <c r="F93" s="261" t="s">
        <v>105</v>
      </c>
      <c r="G93" s="279"/>
      <c r="H93" s="263"/>
      <c r="I93" s="263"/>
      <c r="J93" s="248"/>
      <c r="K93" s="249"/>
      <c r="L93" s="249"/>
      <c r="M93" s="620" t="s">
        <v>167</v>
      </c>
      <c r="N93" s="621"/>
      <c r="O93" s="621"/>
      <c r="P93" s="278"/>
      <c r="Q93" s="251"/>
      <c r="R93" s="251"/>
      <c r="S93" s="285"/>
    </row>
    <row r="94" spans="1:19" s="61" customFormat="1" ht="9" customHeight="1" x14ac:dyDescent="0.25">
      <c r="A94" s="606"/>
      <c r="B94" s="608"/>
      <c r="C94" s="610"/>
      <c r="D94" s="611"/>
      <c r="E94" s="266"/>
      <c r="F94" s="611"/>
      <c r="G94" s="267"/>
      <c r="H94" s="263"/>
      <c r="I94" s="263"/>
      <c r="J94" s="248"/>
      <c r="K94" s="249"/>
      <c r="L94" s="249"/>
      <c r="M94" s="613" t="s">
        <v>87</v>
      </c>
      <c r="N94" s="614"/>
      <c r="O94" s="614"/>
      <c r="P94" s="278"/>
      <c r="Q94" s="282"/>
      <c r="R94" s="282"/>
      <c r="S94" s="285"/>
    </row>
    <row r="95" spans="1:19" s="61" customFormat="1" ht="9" customHeight="1" thickBot="1" x14ac:dyDescent="0.3">
      <c r="A95" s="607"/>
      <c r="B95" s="609"/>
      <c r="C95" s="534"/>
      <c r="D95" s="612"/>
      <c r="E95" s="268"/>
      <c r="F95" s="612"/>
      <c r="G95" s="267"/>
      <c r="H95" s="263"/>
      <c r="I95" s="263"/>
      <c r="J95" s="258"/>
      <c r="K95" s="249"/>
      <c r="L95" s="249"/>
      <c r="M95" s="280"/>
      <c r="N95" s="602" t="s">
        <v>202</v>
      </c>
      <c r="O95" s="602"/>
      <c r="P95" s="265"/>
      <c r="Q95" s="282"/>
      <c r="R95" s="282"/>
      <c r="S95" s="284"/>
    </row>
    <row r="96" spans="1:19" s="61" customFormat="1" ht="9" customHeight="1" x14ac:dyDescent="0.25">
      <c r="A96" s="580" t="s">
        <v>63</v>
      </c>
      <c r="B96" s="582">
        <v>29</v>
      </c>
      <c r="C96" s="503"/>
      <c r="D96" s="271" t="s">
        <v>160</v>
      </c>
      <c r="E96" s="272" t="s">
        <v>216</v>
      </c>
      <c r="F96" s="273" t="s">
        <v>105</v>
      </c>
      <c r="G96" s="585" t="s">
        <v>160</v>
      </c>
      <c r="H96" s="586"/>
      <c r="I96" s="586"/>
      <c r="J96" s="281"/>
      <c r="K96" s="249"/>
      <c r="L96" s="249"/>
      <c r="M96" s="278"/>
      <c r="N96" s="251"/>
      <c r="O96" s="251"/>
      <c r="P96" s="250"/>
      <c r="Q96" s="251"/>
      <c r="R96" s="251"/>
      <c r="S96" s="253"/>
    </row>
    <row r="97" spans="1:19" s="61" customFormat="1" ht="9" customHeight="1" x14ac:dyDescent="0.25">
      <c r="A97" s="581"/>
      <c r="B97" s="583"/>
      <c r="C97" s="584"/>
      <c r="D97" s="275" t="s">
        <v>96</v>
      </c>
      <c r="E97" s="276" t="s">
        <v>304</v>
      </c>
      <c r="F97" s="277" t="s">
        <v>105</v>
      </c>
      <c r="G97" s="587" t="s">
        <v>96</v>
      </c>
      <c r="H97" s="588"/>
      <c r="I97" s="588"/>
      <c r="J97" s="248"/>
      <c r="K97" s="274"/>
      <c r="L97" s="274"/>
      <c r="M97" s="270"/>
      <c r="N97" s="251"/>
      <c r="O97" s="251"/>
      <c r="P97" s="200"/>
      <c r="Q97" s="252"/>
      <c r="R97" s="252"/>
      <c r="S97" s="253"/>
    </row>
    <row r="98" spans="1:19" s="61" customFormat="1" ht="9" customHeight="1" x14ac:dyDescent="0.25">
      <c r="A98" s="596" t="s">
        <v>85</v>
      </c>
      <c r="B98" s="598">
        <v>30</v>
      </c>
      <c r="C98" s="600"/>
      <c r="D98" s="382" t="s">
        <v>85</v>
      </c>
      <c r="E98" s="383"/>
      <c r="F98" s="384"/>
      <c r="G98" s="257"/>
      <c r="H98" s="602"/>
      <c r="I98" s="603"/>
      <c r="J98" s="258"/>
      <c r="K98" s="274"/>
      <c r="L98" s="274"/>
      <c r="M98" s="270"/>
      <c r="N98" s="251"/>
      <c r="O98" s="251"/>
      <c r="P98" s="200"/>
      <c r="Q98" s="252"/>
      <c r="R98" s="252"/>
      <c r="S98" s="253"/>
    </row>
    <row r="99" spans="1:19" s="61" customFormat="1" ht="9" customHeight="1" thickBot="1" x14ac:dyDescent="0.3">
      <c r="A99" s="597"/>
      <c r="B99" s="599"/>
      <c r="C99" s="601"/>
      <c r="D99" s="385" t="s">
        <v>85</v>
      </c>
      <c r="E99" s="386"/>
      <c r="F99" s="387"/>
      <c r="G99" s="262"/>
      <c r="H99" s="263"/>
      <c r="I99" s="264"/>
      <c r="J99" s="604" t="s">
        <v>167</v>
      </c>
      <c r="K99" s="605"/>
      <c r="L99" s="605"/>
      <c r="M99" s="270"/>
      <c r="N99" s="251"/>
      <c r="O99" s="251"/>
      <c r="P99" s="200"/>
      <c r="Q99" s="252"/>
      <c r="R99" s="252"/>
      <c r="S99" s="253"/>
    </row>
    <row r="100" spans="1:19" s="61" customFormat="1" ht="9" customHeight="1" x14ac:dyDescent="0.25">
      <c r="A100" s="606"/>
      <c r="B100" s="608"/>
      <c r="C100" s="610"/>
      <c r="D100" s="611"/>
      <c r="E100" s="266"/>
      <c r="F100" s="611"/>
      <c r="G100" s="267"/>
      <c r="H100" s="263"/>
      <c r="I100" s="264"/>
      <c r="J100" s="622" t="s">
        <v>87</v>
      </c>
      <c r="K100" s="623"/>
      <c r="L100" s="623"/>
      <c r="M100" s="270"/>
      <c r="N100" s="251"/>
      <c r="O100" s="251"/>
      <c r="P100" s="200"/>
      <c r="Q100" s="252"/>
      <c r="R100" s="252"/>
      <c r="S100" s="253"/>
    </row>
    <row r="101" spans="1:19" s="61" customFormat="1" ht="9" customHeight="1" thickBot="1" x14ac:dyDescent="0.3">
      <c r="A101" s="607"/>
      <c r="B101" s="609"/>
      <c r="C101" s="534"/>
      <c r="D101" s="612"/>
      <c r="E101" s="268"/>
      <c r="F101" s="612"/>
      <c r="G101" s="267"/>
      <c r="H101" s="263"/>
      <c r="I101" s="264"/>
      <c r="J101" s="269"/>
      <c r="K101" s="593" t="s">
        <v>133</v>
      </c>
      <c r="L101" s="593"/>
      <c r="M101" s="265"/>
      <c r="N101" s="282"/>
      <c r="O101" s="282"/>
      <c r="P101" s="203"/>
      <c r="Q101" s="252"/>
      <c r="R101" s="252"/>
      <c r="S101" s="253"/>
    </row>
    <row r="102" spans="1:19" s="61" customFormat="1" ht="9" customHeight="1" thickBot="1" x14ac:dyDescent="0.3">
      <c r="A102" s="624" t="s">
        <v>85</v>
      </c>
      <c r="B102" s="626">
        <v>31</v>
      </c>
      <c r="C102" s="628"/>
      <c r="D102" s="388" t="s">
        <v>85</v>
      </c>
      <c r="E102" s="389"/>
      <c r="F102" s="390"/>
      <c r="G102" s="585" t="s">
        <v>167</v>
      </c>
      <c r="H102" s="586"/>
      <c r="I102" s="594"/>
      <c r="J102" s="248"/>
      <c r="K102" s="249"/>
      <c r="L102" s="249"/>
      <c r="M102" s="203"/>
      <c r="N102" s="252"/>
      <c r="O102" s="252"/>
      <c r="P102" s="200"/>
      <c r="Q102" s="252"/>
      <c r="R102" s="252"/>
      <c r="S102" s="253"/>
    </row>
    <row r="103" spans="1:19" s="61" customFormat="1" ht="9" customHeight="1" x14ac:dyDescent="0.25">
      <c r="A103" s="625"/>
      <c r="B103" s="627"/>
      <c r="C103" s="629"/>
      <c r="D103" s="391" t="s">
        <v>85</v>
      </c>
      <c r="E103" s="392"/>
      <c r="F103" s="393"/>
      <c r="G103" s="587" t="s">
        <v>87</v>
      </c>
      <c r="H103" s="588"/>
      <c r="I103" s="595"/>
      <c r="J103" s="248"/>
      <c r="K103" s="249"/>
      <c r="L103" s="298"/>
      <c r="N103" s="654" t="s">
        <v>3</v>
      </c>
      <c r="O103" s="643" t="s">
        <v>64</v>
      </c>
      <c r="P103" s="644"/>
      <c r="Q103" s="645"/>
      <c r="R103" s="651" t="s">
        <v>13</v>
      </c>
    </row>
    <row r="104" spans="1:19" s="61" customFormat="1" ht="9" customHeight="1" x14ac:dyDescent="0.25">
      <c r="A104" s="615">
        <v>2</v>
      </c>
      <c r="B104" s="617">
        <v>32</v>
      </c>
      <c r="C104" s="510">
        <v>2</v>
      </c>
      <c r="D104" s="254" t="s">
        <v>167</v>
      </c>
      <c r="E104" s="255" t="s">
        <v>114</v>
      </c>
      <c r="F104" s="256" t="s">
        <v>105</v>
      </c>
      <c r="G104" s="257"/>
      <c r="H104" s="602"/>
      <c r="I104" s="602"/>
      <c r="J104" s="287"/>
      <c r="K104" s="249"/>
      <c r="L104" s="298"/>
      <c r="N104" s="655"/>
      <c r="O104" s="646"/>
      <c r="P104" s="560"/>
      <c r="Q104" s="647"/>
      <c r="R104" s="652"/>
    </row>
    <row r="105" spans="1:19" s="61" customFormat="1" ht="9" customHeight="1" thickBot="1" x14ac:dyDescent="0.3">
      <c r="A105" s="616"/>
      <c r="B105" s="618"/>
      <c r="C105" s="548"/>
      <c r="D105" s="259" t="s">
        <v>87</v>
      </c>
      <c r="E105" s="260" t="s">
        <v>107</v>
      </c>
      <c r="F105" s="261" t="s">
        <v>105</v>
      </c>
      <c r="G105" s="279"/>
      <c r="H105" s="263"/>
      <c r="I105" s="263"/>
      <c r="J105" s="288"/>
      <c r="K105" s="274"/>
      <c r="L105" s="298"/>
      <c r="N105" s="656"/>
      <c r="O105" s="648"/>
      <c r="P105" s="649"/>
      <c r="Q105" s="650"/>
      <c r="R105" s="653"/>
    </row>
    <row r="106" spans="1:19" ht="9" customHeight="1" x14ac:dyDescent="0.35">
      <c r="A106" s="86"/>
      <c r="B106" s="86"/>
      <c r="C106" s="61"/>
      <c r="D106" s="299"/>
      <c r="E106" s="288"/>
      <c r="F106" s="288"/>
      <c r="G106" s="251"/>
      <c r="H106" s="251"/>
      <c r="I106" s="251"/>
      <c r="J106" s="288"/>
      <c r="K106" s="300"/>
      <c r="L106" s="301"/>
      <c r="M106" s="88"/>
      <c r="N106" s="615">
        <v>1</v>
      </c>
      <c r="O106" s="638" t="s">
        <v>193</v>
      </c>
      <c r="P106" s="639"/>
      <c r="Q106" s="640"/>
      <c r="R106" s="641">
        <v>344</v>
      </c>
      <c r="S106" s="86"/>
    </row>
    <row r="107" spans="1:19" ht="9" customHeight="1" x14ac:dyDescent="0.35">
      <c r="A107" s="86"/>
      <c r="B107" s="86"/>
      <c r="C107" s="61"/>
      <c r="D107" s="605" t="s">
        <v>193</v>
      </c>
      <c r="E107" s="605"/>
      <c r="F107" s="605"/>
      <c r="G107" s="302"/>
      <c r="H107" s="251"/>
      <c r="I107" s="251"/>
      <c r="J107" s="288"/>
      <c r="K107" s="300"/>
      <c r="L107" s="301"/>
      <c r="M107" s="88"/>
      <c r="N107" s="581"/>
      <c r="O107" s="633" t="s">
        <v>94</v>
      </c>
      <c r="P107" s="634"/>
      <c r="Q107" s="635"/>
      <c r="R107" s="642"/>
      <c r="S107" s="86"/>
    </row>
    <row r="108" spans="1:19" ht="9" customHeight="1" x14ac:dyDescent="0.35">
      <c r="A108" s="86"/>
      <c r="B108" s="303"/>
      <c r="C108" s="168"/>
      <c r="D108" s="636" t="s">
        <v>94</v>
      </c>
      <c r="E108" s="636"/>
      <c r="F108" s="636"/>
      <c r="G108" s="304"/>
      <c r="H108" s="637"/>
      <c r="I108" s="637"/>
      <c r="J108" s="305"/>
      <c r="K108" s="306"/>
      <c r="L108" s="301"/>
      <c r="M108" s="88"/>
      <c r="N108" s="615">
        <v>2</v>
      </c>
      <c r="O108" s="638" t="s">
        <v>167</v>
      </c>
      <c r="P108" s="639"/>
      <c r="Q108" s="640"/>
      <c r="R108" s="641">
        <v>330</v>
      </c>
      <c r="S108" s="86"/>
    </row>
    <row r="109" spans="1:19" ht="9" customHeight="1" x14ac:dyDescent="0.35">
      <c r="A109" s="86"/>
      <c r="B109" s="87"/>
      <c r="C109" s="174"/>
      <c r="D109" s="307"/>
      <c r="E109" s="307"/>
      <c r="F109" s="307"/>
      <c r="G109" s="657" t="s">
        <v>193</v>
      </c>
      <c r="H109" s="658"/>
      <c r="I109" s="658"/>
      <c r="J109" s="308"/>
      <c r="K109" s="309"/>
      <c r="L109" s="86"/>
      <c r="M109" s="88"/>
      <c r="N109" s="581"/>
      <c r="O109" s="633" t="s">
        <v>87</v>
      </c>
      <c r="P109" s="634"/>
      <c r="Q109" s="635"/>
      <c r="R109" s="642"/>
      <c r="S109" s="86"/>
    </row>
    <row r="110" spans="1:19" ht="9" customHeight="1" x14ac:dyDescent="0.35">
      <c r="A110" s="86"/>
      <c r="B110" s="86"/>
      <c r="C110" s="61"/>
      <c r="D110" s="310"/>
      <c r="E110" s="310"/>
      <c r="F110" s="310"/>
      <c r="G110" s="613" t="s">
        <v>94</v>
      </c>
      <c r="H110" s="614"/>
      <c r="I110" s="614"/>
      <c r="J110" s="308"/>
      <c r="K110" s="311" t="s">
        <v>58</v>
      </c>
      <c r="L110" s="87"/>
      <c r="M110" s="88"/>
      <c r="N110" s="615">
        <v>3</v>
      </c>
      <c r="O110" s="638" t="s">
        <v>148</v>
      </c>
      <c r="P110" s="639"/>
      <c r="Q110" s="640"/>
      <c r="R110" s="641">
        <v>248</v>
      </c>
      <c r="S110" s="86"/>
    </row>
    <row r="111" spans="1:19" ht="9" customHeight="1" x14ac:dyDescent="0.35">
      <c r="A111" s="86"/>
      <c r="B111" s="86"/>
      <c r="C111" s="61"/>
      <c r="D111" s="660" t="s">
        <v>155</v>
      </c>
      <c r="E111" s="660"/>
      <c r="F111" s="661"/>
      <c r="G111" s="280"/>
      <c r="H111" s="662" t="s">
        <v>137</v>
      </c>
      <c r="I111" s="662"/>
      <c r="J111" s="312"/>
      <c r="K111" s="311"/>
      <c r="L111" s="87"/>
      <c r="M111" s="88"/>
      <c r="N111" s="581"/>
      <c r="O111" s="633" t="s">
        <v>194</v>
      </c>
      <c r="P111" s="634"/>
      <c r="Q111" s="635"/>
      <c r="R111" s="642"/>
      <c r="S111" s="86"/>
    </row>
    <row r="112" spans="1:19" ht="9" customHeight="1" x14ac:dyDescent="0.35">
      <c r="A112" s="313"/>
      <c r="B112" s="86"/>
      <c r="C112" s="61"/>
      <c r="D112" s="636" t="s">
        <v>102</v>
      </c>
      <c r="E112" s="636"/>
      <c r="F112" s="663"/>
      <c r="G112" s="314"/>
      <c r="H112" s="315"/>
      <c r="I112" s="316"/>
      <c r="J112" s="317"/>
      <c r="K112" s="318"/>
      <c r="L112" s="87"/>
      <c r="M112" s="88"/>
      <c r="N112" s="615">
        <v>4</v>
      </c>
      <c r="O112" s="638" t="s">
        <v>248</v>
      </c>
      <c r="P112" s="639"/>
      <c r="Q112" s="640"/>
      <c r="R112" s="641">
        <v>94</v>
      </c>
      <c r="S112" s="86"/>
    </row>
    <row r="113" spans="1:18" ht="9" customHeight="1" x14ac:dyDescent="0.35">
      <c r="A113" s="313"/>
      <c r="B113" s="86"/>
      <c r="C113" s="61"/>
      <c r="D113" s="319"/>
      <c r="E113" s="319"/>
      <c r="F113" s="319"/>
      <c r="G113" s="320"/>
      <c r="H113" s="321"/>
      <c r="I113" s="317"/>
      <c r="J113" s="317"/>
      <c r="K113" s="318"/>
      <c r="L113" s="87"/>
      <c r="M113" s="88"/>
      <c r="N113" s="581"/>
      <c r="O113" s="633" t="s">
        <v>90</v>
      </c>
      <c r="P113" s="634"/>
      <c r="Q113" s="635"/>
      <c r="R113" s="642"/>
    </row>
    <row r="114" spans="1:18" ht="9" customHeight="1" x14ac:dyDescent="0.35">
      <c r="A114" s="86"/>
      <c r="B114" s="86"/>
      <c r="C114" s="61"/>
      <c r="D114" s="322"/>
      <c r="E114" s="323"/>
      <c r="F114" s="323"/>
      <c r="G114" s="324"/>
      <c r="H114" s="325"/>
      <c r="I114" s="326"/>
      <c r="J114" s="326"/>
      <c r="K114" s="327"/>
      <c r="L114" s="87"/>
      <c r="M114" s="88"/>
      <c r="N114" s="615">
        <v>5</v>
      </c>
      <c r="O114" s="638" t="s">
        <v>251</v>
      </c>
      <c r="P114" s="639"/>
      <c r="Q114" s="640"/>
      <c r="R114" s="641">
        <v>42</v>
      </c>
    </row>
    <row r="115" spans="1:18" ht="9" customHeight="1" x14ac:dyDescent="0.35">
      <c r="A115" s="86"/>
      <c r="B115" s="86"/>
      <c r="C115" s="61"/>
      <c r="D115" s="659"/>
      <c r="E115" s="659"/>
      <c r="F115" s="659"/>
      <c r="G115" s="205"/>
      <c r="H115" s="328"/>
      <c r="I115" s="328"/>
      <c r="J115" s="328"/>
      <c r="K115" s="329"/>
      <c r="L115" s="87"/>
      <c r="M115" s="88"/>
      <c r="N115" s="581"/>
      <c r="O115" s="633" t="s">
        <v>93</v>
      </c>
      <c r="P115" s="634"/>
      <c r="Q115" s="635"/>
      <c r="R115" s="642"/>
    </row>
    <row r="116" spans="1:18" ht="9" customHeight="1" x14ac:dyDescent="0.35">
      <c r="A116" s="86"/>
      <c r="B116" s="303"/>
      <c r="C116" s="168"/>
      <c r="D116" s="666"/>
      <c r="E116" s="666"/>
      <c r="F116" s="666"/>
      <c r="G116" s="330"/>
      <c r="H116" s="667"/>
      <c r="I116" s="667"/>
      <c r="J116" s="331"/>
      <c r="K116" s="332"/>
      <c r="L116" s="87"/>
      <c r="M116" s="88"/>
      <c r="N116" s="615">
        <v>6</v>
      </c>
      <c r="O116" s="638" t="s">
        <v>245</v>
      </c>
      <c r="P116" s="639"/>
      <c r="Q116" s="640"/>
      <c r="R116" s="641">
        <v>30</v>
      </c>
    </row>
    <row r="117" spans="1:18" ht="9" customHeight="1" x14ac:dyDescent="0.35">
      <c r="A117" s="86"/>
      <c r="B117" s="87"/>
      <c r="C117" s="174"/>
      <c r="D117" s="199"/>
      <c r="E117" s="199"/>
      <c r="F117" s="199"/>
      <c r="G117" s="668"/>
      <c r="H117" s="668"/>
      <c r="I117" s="668"/>
      <c r="J117" s="308"/>
      <c r="K117" s="309"/>
      <c r="L117" s="87"/>
      <c r="M117" s="88"/>
      <c r="N117" s="581"/>
      <c r="O117" s="633" t="s">
        <v>101</v>
      </c>
      <c r="P117" s="634"/>
      <c r="Q117" s="635"/>
      <c r="R117" s="642"/>
    </row>
    <row r="118" spans="1:18" ht="9" customHeight="1" x14ac:dyDescent="0.35">
      <c r="A118" s="86"/>
      <c r="B118" s="86"/>
      <c r="C118" s="61"/>
      <c r="D118" s="208"/>
      <c r="E118" s="208"/>
      <c r="F118" s="208"/>
      <c r="G118" s="659"/>
      <c r="H118" s="659"/>
      <c r="I118" s="659"/>
      <c r="J118" s="308"/>
      <c r="K118" s="311"/>
      <c r="L118" s="87"/>
      <c r="M118" s="88"/>
      <c r="N118" s="615">
        <v>7</v>
      </c>
      <c r="O118" s="638" t="s">
        <v>161</v>
      </c>
      <c r="P118" s="639"/>
      <c r="Q118" s="640"/>
      <c r="R118" s="641">
        <v>5</v>
      </c>
    </row>
    <row r="119" spans="1:18" ht="9" customHeight="1" x14ac:dyDescent="0.35">
      <c r="A119" s="86"/>
      <c r="B119" s="86"/>
      <c r="C119" s="61"/>
      <c r="D119" s="664"/>
      <c r="E119" s="664"/>
      <c r="F119" s="664"/>
      <c r="G119" s="333"/>
      <c r="H119" s="665"/>
      <c r="I119" s="665"/>
      <c r="J119" s="312"/>
      <c r="K119" s="311"/>
      <c r="L119" s="87"/>
      <c r="M119" s="88"/>
      <c r="N119" s="581"/>
      <c r="O119" s="633" t="s">
        <v>103</v>
      </c>
      <c r="P119" s="634"/>
      <c r="Q119" s="635"/>
      <c r="R119" s="642"/>
    </row>
    <row r="120" spans="1:18" ht="9.75" customHeight="1" x14ac:dyDescent="0.35">
      <c r="A120" s="313" t="s">
        <v>59</v>
      </c>
      <c r="B120" s="86"/>
      <c r="C120" s="86"/>
      <c r="D120" s="334"/>
      <c r="E120" s="334"/>
      <c r="F120" s="534" t="s">
        <v>81</v>
      </c>
      <c r="G120" s="534"/>
      <c r="H120" s="534"/>
      <c r="I120" s="534"/>
      <c r="J120" s="174"/>
      <c r="K120" s="327"/>
      <c r="L120" s="86"/>
      <c r="M120" s="88"/>
      <c r="N120" s="615">
        <v>8</v>
      </c>
      <c r="O120" s="638" t="s">
        <v>166</v>
      </c>
      <c r="P120" s="639"/>
      <c r="Q120" s="640"/>
      <c r="R120" s="641">
        <v>3</v>
      </c>
    </row>
    <row r="121" spans="1:18" ht="9.75" customHeight="1" thickBot="1" x14ac:dyDescent="0.4">
      <c r="A121" s="86"/>
      <c r="B121" s="86"/>
      <c r="C121" s="86"/>
      <c r="D121" s="335" t="s">
        <v>27</v>
      </c>
      <c r="E121" s="335"/>
      <c r="F121" s="670" t="s">
        <v>28</v>
      </c>
      <c r="G121" s="670"/>
      <c r="H121" s="670"/>
      <c r="I121" s="670"/>
      <c r="J121" s="336"/>
      <c r="K121" s="318"/>
      <c r="L121" s="86"/>
      <c r="M121" s="88"/>
      <c r="N121" s="616"/>
      <c r="O121" s="671" t="s">
        <v>92</v>
      </c>
      <c r="P121" s="672"/>
      <c r="Q121" s="673"/>
      <c r="R121" s="669"/>
    </row>
    <row r="122" spans="1:18" ht="9.75" customHeight="1" x14ac:dyDescent="0.35">
      <c r="A122" s="86"/>
      <c r="B122" s="86"/>
      <c r="C122" s="86"/>
      <c r="D122" s="335"/>
      <c r="E122" s="335"/>
      <c r="F122" s="533"/>
      <c r="G122" s="533"/>
      <c r="H122" s="87"/>
      <c r="I122" s="87"/>
      <c r="J122" s="337"/>
      <c r="K122" s="86"/>
      <c r="L122" s="86"/>
      <c r="M122" s="88"/>
      <c r="N122" s="88"/>
      <c r="O122" s="88"/>
      <c r="P122" s="88"/>
      <c r="Q122" s="89"/>
      <c r="R122" s="88"/>
    </row>
    <row r="123" spans="1:18" ht="9.75" hidden="1" customHeight="1" x14ac:dyDescent="0.35">
      <c r="A123" s="313" t="s">
        <v>60</v>
      </c>
      <c r="B123" s="86"/>
      <c r="C123" s="86"/>
      <c r="D123" s="334"/>
      <c r="E123" s="334"/>
      <c r="F123" s="534"/>
      <c r="G123" s="534"/>
      <c r="H123" s="534"/>
      <c r="I123" s="534"/>
      <c r="J123" s="174"/>
      <c r="K123" s="86"/>
      <c r="L123" s="86"/>
      <c r="M123" s="88"/>
      <c r="N123" s="88"/>
      <c r="O123" s="88"/>
      <c r="P123" s="88"/>
      <c r="Q123" s="89"/>
      <c r="R123" s="88"/>
    </row>
    <row r="124" spans="1:18" ht="9.75" hidden="1" customHeight="1" x14ac:dyDescent="0.35">
      <c r="A124" s="86"/>
      <c r="B124" s="86"/>
      <c r="C124" s="86"/>
      <c r="D124" s="335" t="s">
        <v>27</v>
      </c>
      <c r="E124" s="335"/>
      <c r="F124" s="484" t="s">
        <v>28</v>
      </c>
      <c r="G124" s="484"/>
      <c r="H124" s="484"/>
      <c r="I124" s="484"/>
      <c r="J124" s="336"/>
      <c r="K124" s="86"/>
      <c r="L124" s="86"/>
      <c r="M124" s="88"/>
      <c r="N124" s="88"/>
      <c r="O124" s="88"/>
      <c r="P124" s="88"/>
      <c r="Q124" s="89"/>
      <c r="R124" s="88"/>
    </row>
    <row r="201" spans="1:9" s="50" customFormat="1" ht="12.5" hidden="1" x14ac:dyDescent="0.25">
      <c r="A201" s="48" t="s">
        <v>30</v>
      </c>
      <c r="B201" s="48" t="str">
        <f>IF(L5="ВЗРОСЛЫЕ","МУЖЧИНЫ",IF(L5="ДО 19 ЛЕТ","ЮНИОРЫ","ЮНОШИ"))</f>
        <v>МУЖЧИНЫ</v>
      </c>
      <c r="C201" s="49" t="s">
        <v>31</v>
      </c>
      <c r="D201" s="49"/>
      <c r="E201" s="49" t="s">
        <v>32</v>
      </c>
      <c r="F201" s="50" t="s">
        <v>33</v>
      </c>
      <c r="G201" s="51"/>
      <c r="H201" s="51"/>
      <c r="I201" s="51"/>
    </row>
    <row r="202" spans="1:9" s="50" customFormat="1" ht="12.5" hidden="1" x14ac:dyDescent="0.25">
      <c r="A202" s="48" t="s">
        <v>34</v>
      </c>
      <c r="B202" s="48" t="str">
        <f>IF(L5="ВЗРОСЛЫЕ","ЖЕНЩИНЫ",IF(L5="ДО 19 ЛЕТ","ЮНИОРКИ","ДЕВУШКИ"))</f>
        <v>ЖЕНЩИНЫ</v>
      </c>
      <c r="C202" s="49" t="s">
        <v>35</v>
      </c>
      <c r="D202" s="49"/>
      <c r="E202" s="49" t="s">
        <v>36</v>
      </c>
      <c r="F202" s="50" t="s">
        <v>37</v>
      </c>
      <c r="G202" s="51"/>
      <c r="H202" s="51"/>
      <c r="I202" s="51"/>
    </row>
    <row r="203" spans="1:9" s="50" customFormat="1" ht="12.5" hidden="1" x14ac:dyDescent="0.25">
      <c r="A203" s="48" t="s">
        <v>38</v>
      </c>
      <c r="B203" s="48" t="str">
        <f>IF(L5="ВЗРОСЛЫЕ","МУЖЧИНЫ И ЖЕНЩИНЫ",IF(L5="ДО 19 ЛЕТ","ЮНИОРЫ И ЮНИОРКИ","ЮНОШИ И ДЕВУШКИ"))</f>
        <v>МУЖЧИНЫ И ЖЕНЩИНЫ</v>
      </c>
      <c r="C203" s="49" t="s">
        <v>39</v>
      </c>
      <c r="D203" s="49"/>
      <c r="E203" s="49" t="s">
        <v>40</v>
      </c>
      <c r="F203" s="50" t="s">
        <v>41</v>
      </c>
      <c r="G203" s="51"/>
      <c r="H203" s="51"/>
      <c r="I203" s="51"/>
    </row>
    <row r="204" spans="1:9" s="50" customFormat="1" ht="12.5" hidden="1" x14ac:dyDescent="0.25">
      <c r="A204" s="48" t="s">
        <v>42</v>
      </c>
      <c r="B204" s="48"/>
      <c r="C204" s="49" t="s">
        <v>43</v>
      </c>
      <c r="D204" s="49"/>
      <c r="E204" s="49" t="s">
        <v>44</v>
      </c>
      <c r="G204" s="51"/>
      <c r="H204" s="51"/>
      <c r="I204" s="51"/>
    </row>
    <row r="205" spans="1:9" s="50" customFormat="1" ht="12.5" hidden="1" x14ac:dyDescent="0.25">
      <c r="A205" s="48" t="s">
        <v>45</v>
      </c>
      <c r="B205" s="48"/>
      <c r="C205" s="49" t="s">
        <v>46</v>
      </c>
      <c r="D205" s="49"/>
      <c r="E205" s="49" t="s">
        <v>47</v>
      </c>
      <c r="G205" s="51"/>
      <c r="H205" s="51"/>
      <c r="I205" s="51"/>
    </row>
    <row r="206" spans="1:9" s="50" customFormat="1" ht="12.5" hidden="1" x14ac:dyDescent="0.25">
      <c r="A206" s="48" t="s">
        <v>48</v>
      </c>
      <c r="B206" s="48"/>
      <c r="C206" s="49" t="s">
        <v>49</v>
      </c>
      <c r="D206" s="49"/>
      <c r="E206" s="49"/>
      <c r="G206" s="51"/>
      <c r="H206" s="51"/>
      <c r="I206" s="51"/>
    </row>
    <row r="207" spans="1:9" x14ac:dyDescent="0.35">
      <c r="A207" s="86"/>
      <c r="B207" s="86"/>
      <c r="C207" s="61"/>
      <c r="D207" s="88"/>
      <c r="E207" s="88"/>
      <c r="F207" s="88"/>
      <c r="G207" s="86"/>
      <c r="H207" s="86"/>
      <c r="I207" s="86"/>
    </row>
  </sheetData>
  <sheetProtection selectLockedCells="1"/>
  <mergeCells count="338">
    <mergeCell ref="F122:G122"/>
    <mergeCell ref="F123:I123"/>
    <mergeCell ref="F124:I124"/>
    <mergeCell ref="F120:I120"/>
    <mergeCell ref="N120:N121"/>
    <mergeCell ref="O120:Q120"/>
    <mergeCell ref="R120:R121"/>
    <mergeCell ref="F121:I121"/>
    <mergeCell ref="O121:Q121"/>
    <mergeCell ref="G118:I118"/>
    <mergeCell ref="N118:N119"/>
    <mergeCell ref="O118:Q118"/>
    <mergeCell ref="R118:R119"/>
    <mergeCell ref="D119:F119"/>
    <mergeCell ref="H119:I119"/>
    <mergeCell ref="O119:Q119"/>
    <mergeCell ref="D116:F116"/>
    <mergeCell ref="H116:I116"/>
    <mergeCell ref="N116:N117"/>
    <mergeCell ref="O116:Q116"/>
    <mergeCell ref="R116:R117"/>
    <mergeCell ref="G117:I117"/>
    <mergeCell ref="O117:Q117"/>
    <mergeCell ref="N114:N115"/>
    <mergeCell ref="O114:Q114"/>
    <mergeCell ref="R114:R115"/>
    <mergeCell ref="D115:F115"/>
    <mergeCell ref="O115:Q115"/>
    <mergeCell ref="D111:F111"/>
    <mergeCell ref="H111:I111"/>
    <mergeCell ref="O111:Q111"/>
    <mergeCell ref="D112:F112"/>
    <mergeCell ref="N112:N113"/>
    <mergeCell ref="O112:Q112"/>
    <mergeCell ref="G110:I110"/>
    <mergeCell ref="N110:N111"/>
    <mergeCell ref="O110:Q110"/>
    <mergeCell ref="R110:R111"/>
    <mergeCell ref="N106:N107"/>
    <mergeCell ref="O106:Q106"/>
    <mergeCell ref="R106:R107"/>
    <mergeCell ref="R112:R113"/>
    <mergeCell ref="O113:Q113"/>
    <mergeCell ref="D107:F107"/>
    <mergeCell ref="O107:Q107"/>
    <mergeCell ref="D108:F108"/>
    <mergeCell ref="H108:I108"/>
    <mergeCell ref="N108:N109"/>
    <mergeCell ref="O108:Q108"/>
    <mergeCell ref="R108:R109"/>
    <mergeCell ref="O103:Q105"/>
    <mergeCell ref="R103:R105"/>
    <mergeCell ref="N103:N105"/>
    <mergeCell ref="G109:I109"/>
    <mergeCell ref="O109:Q109"/>
    <mergeCell ref="A104:A105"/>
    <mergeCell ref="B104:B105"/>
    <mergeCell ref="C104:C105"/>
    <mergeCell ref="H104:I104"/>
    <mergeCell ref="A102:A103"/>
    <mergeCell ref="B102:B103"/>
    <mergeCell ref="C102:C103"/>
    <mergeCell ref="G102:I102"/>
    <mergeCell ref="G103:I103"/>
    <mergeCell ref="J99:L99"/>
    <mergeCell ref="A100:A101"/>
    <mergeCell ref="B100:B101"/>
    <mergeCell ref="C100:C101"/>
    <mergeCell ref="D100:D101"/>
    <mergeCell ref="F100:F101"/>
    <mergeCell ref="J100:L100"/>
    <mergeCell ref="K101:L101"/>
    <mergeCell ref="A96:A97"/>
    <mergeCell ref="B96:B97"/>
    <mergeCell ref="C96:C97"/>
    <mergeCell ref="G96:I96"/>
    <mergeCell ref="G97:I97"/>
    <mergeCell ref="A98:A99"/>
    <mergeCell ref="B98:B99"/>
    <mergeCell ref="C98:C99"/>
    <mergeCell ref="H98:I98"/>
    <mergeCell ref="M93:O93"/>
    <mergeCell ref="A94:A95"/>
    <mergeCell ref="B94:B95"/>
    <mergeCell ref="C94:C95"/>
    <mergeCell ref="D94:D95"/>
    <mergeCell ref="F94:F95"/>
    <mergeCell ref="M94:O94"/>
    <mergeCell ref="N95:O95"/>
    <mergeCell ref="A90:A91"/>
    <mergeCell ref="B90:B91"/>
    <mergeCell ref="C90:C91"/>
    <mergeCell ref="G90:I90"/>
    <mergeCell ref="G91:I91"/>
    <mergeCell ref="A92:A93"/>
    <mergeCell ref="B92:B93"/>
    <mergeCell ref="C92:C93"/>
    <mergeCell ref="H92:I92"/>
    <mergeCell ref="J87:L87"/>
    <mergeCell ref="A88:A89"/>
    <mergeCell ref="B88:B89"/>
    <mergeCell ref="C88:C89"/>
    <mergeCell ref="D88:D89"/>
    <mergeCell ref="F88:F89"/>
    <mergeCell ref="J88:L88"/>
    <mergeCell ref="K89:L89"/>
    <mergeCell ref="A84:A85"/>
    <mergeCell ref="B84:B85"/>
    <mergeCell ref="C84:C85"/>
    <mergeCell ref="G84:I84"/>
    <mergeCell ref="G85:I85"/>
    <mergeCell ref="A86:A87"/>
    <mergeCell ref="B86:B87"/>
    <mergeCell ref="C86:C87"/>
    <mergeCell ref="H86:I86"/>
    <mergeCell ref="P81:R81"/>
    <mergeCell ref="A82:A83"/>
    <mergeCell ref="B82:B83"/>
    <mergeCell ref="C82:C83"/>
    <mergeCell ref="D82:D83"/>
    <mergeCell ref="F82:F83"/>
    <mergeCell ref="P82:R82"/>
    <mergeCell ref="Q83:R83"/>
    <mergeCell ref="A78:A79"/>
    <mergeCell ref="B78:B79"/>
    <mergeCell ref="C78:C79"/>
    <mergeCell ref="G78:I78"/>
    <mergeCell ref="G79:I79"/>
    <mergeCell ref="A80:A81"/>
    <mergeCell ref="B80:B81"/>
    <mergeCell ref="C80:C81"/>
    <mergeCell ref="H80:I80"/>
    <mergeCell ref="J75:L75"/>
    <mergeCell ref="A76:A77"/>
    <mergeCell ref="B76:B77"/>
    <mergeCell ref="C76:C77"/>
    <mergeCell ref="D76:D77"/>
    <mergeCell ref="F76:F77"/>
    <mergeCell ref="J76:L76"/>
    <mergeCell ref="K77:L77"/>
    <mergeCell ref="A72:A73"/>
    <mergeCell ref="B72:B73"/>
    <mergeCell ref="C72:C73"/>
    <mergeCell ref="G72:I72"/>
    <mergeCell ref="G73:I73"/>
    <mergeCell ref="A74:A75"/>
    <mergeCell ref="B74:B75"/>
    <mergeCell ref="C74:C75"/>
    <mergeCell ref="H74:I74"/>
    <mergeCell ref="A70:A71"/>
    <mergeCell ref="B70:B71"/>
    <mergeCell ref="C70:C71"/>
    <mergeCell ref="D70:D71"/>
    <mergeCell ref="F70:F71"/>
    <mergeCell ref="M70:O70"/>
    <mergeCell ref="N71:O71"/>
    <mergeCell ref="A68:A69"/>
    <mergeCell ref="B68:B69"/>
    <mergeCell ref="C68:C69"/>
    <mergeCell ref="H68:I68"/>
    <mergeCell ref="N68:O68"/>
    <mergeCell ref="M69:O69"/>
    <mergeCell ref="J64:L64"/>
    <mergeCell ref="K65:L65"/>
    <mergeCell ref="A66:A67"/>
    <mergeCell ref="B66:B67"/>
    <mergeCell ref="C66:C67"/>
    <mergeCell ref="G66:I66"/>
    <mergeCell ref="G67:I67"/>
    <mergeCell ref="A62:A63"/>
    <mergeCell ref="B62:B63"/>
    <mergeCell ref="C62:C63"/>
    <mergeCell ref="H62:I62"/>
    <mergeCell ref="J63:L63"/>
    <mergeCell ref="A64:A65"/>
    <mergeCell ref="B64:B65"/>
    <mergeCell ref="C64:C65"/>
    <mergeCell ref="D64:D65"/>
    <mergeCell ref="F64:F65"/>
    <mergeCell ref="Q57:R57"/>
    <mergeCell ref="Q58:R58"/>
    <mergeCell ref="Q59:R59"/>
    <mergeCell ref="A60:A61"/>
    <mergeCell ref="B60:B61"/>
    <mergeCell ref="C60:C61"/>
    <mergeCell ref="G60:I60"/>
    <mergeCell ref="G61:I61"/>
    <mergeCell ref="A54:A55"/>
    <mergeCell ref="B54:B55"/>
    <mergeCell ref="C54:C55"/>
    <mergeCell ref="G54:I54"/>
    <mergeCell ref="G55:I55"/>
    <mergeCell ref="A56:A57"/>
    <mergeCell ref="B56:B57"/>
    <mergeCell ref="C56:C57"/>
    <mergeCell ref="H56:I56"/>
    <mergeCell ref="J51:L51"/>
    <mergeCell ref="A52:A53"/>
    <mergeCell ref="B52:B53"/>
    <mergeCell ref="C52:C53"/>
    <mergeCell ref="D52:D53"/>
    <mergeCell ref="F52:F53"/>
    <mergeCell ref="J52:L52"/>
    <mergeCell ref="K53:L53"/>
    <mergeCell ref="A48:A49"/>
    <mergeCell ref="B48:B49"/>
    <mergeCell ref="C48:C49"/>
    <mergeCell ref="G48:I48"/>
    <mergeCell ref="G49:I49"/>
    <mergeCell ref="A50:A51"/>
    <mergeCell ref="B50:B51"/>
    <mergeCell ref="C50:C51"/>
    <mergeCell ref="H50:I50"/>
    <mergeCell ref="M45:O45"/>
    <mergeCell ref="A46:A47"/>
    <mergeCell ref="B46:B47"/>
    <mergeCell ref="C46:C47"/>
    <mergeCell ref="D46:D47"/>
    <mergeCell ref="F46:F47"/>
    <mergeCell ref="M46:O46"/>
    <mergeCell ref="N47:O47"/>
    <mergeCell ref="A42:A43"/>
    <mergeCell ref="B42:B43"/>
    <mergeCell ref="C42:C43"/>
    <mergeCell ref="G42:I42"/>
    <mergeCell ref="G43:I43"/>
    <mergeCell ref="A44:A45"/>
    <mergeCell ref="B44:B45"/>
    <mergeCell ref="C44:C45"/>
    <mergeCell ref="H44:I44"/>
    <mergeCell ref="J39:L39"/>
    <mergeCell ref="A40:A41"/>
    <mergeCell ref="B40:B41"/>
    <mergeCell ref="C40:C41"/>
    <mergeCell ref="D40:D41"/>
    <mergeCell ref="F40:F41"/>
    <mergeCell ref="J40:L40"/>
    <mergeCell ref="K41:L41"/>
    <mergeCell ref="A36:A37"/>
    <mergeCell ref="B36:B37"/>
    <mergeCell ref="C36:C37"/>
    <mergeCell ref="G36:I36"/>
    <mergeCell ref="G37:I37"/>
    <mergeCell ref="A38:A39"/>
    <mergeCell ref="B38:B39"/>
    <mergeCell ref="C38:C39"/>
    <mergeCell ref="H38:I38"/>
    <mergeCell ref="P33:R33"/>
    <mergeCell ref="A34:A35"/>
    <mergeCell ref="B34:B35"/>
    <mergeCell ref="C34:C35"/>
    <mergeCell ref="D34:D35"/>
    <mergeCell ref="F34:F35"/>
    <mergeCell ref="P34:R34"/>
    <mergeCell ref="Q35:R35"/>
    <mergeCell ref="A30:A31"/>
    <mergeCell ref="B30:B31"/>
    <mergeCell ref="C30:C31"/>
    <mergeCell ref="G30:I30"/>
    <mergeCell ref="G31:I31"/>
    <mergeCell ref="A32:A33"/>
    <mergeCell ref="B32:B33"/>
    <mergeCell ref="C32:C33"/>
    <mergeCell ref="H32:I32"/>
    <mergeCell ref="J27:L27"/>
    <mergeCell ref="A28:A29"/>
    <mergeCell ref="B28:B29"/>
    <mergeCell ref="C28:C29"/>
    <mergeCell ref="D28:D29"/>
    <mergeCell ref="F28:F29"/>
    <mergeCell ref="J28:L28"/>
    <mergeCell ref="K29:L29"/>
    <mergeCell ref="A24:A25"/>
    <mergeCell ref="B24:B25"/>
    <mergeCell ref="C24:C25"/>
    <mergeCell ref="G24:I24"/>
    <mergeCell ref="G25:I25"/>
    <mergeCell ref="A26:A27"/>
    <mergeCell ref="B26:B27"/>
    <mergeCell ref="C26:C27"/>
    <mergeCell ref="H26:I26"/>
    <mergeCell ref="A22:A23"/>
    <mergeCell ref="B22:B23"/>
    <mergeCell ref="C22:C23"/>
    <mergeCell ref="D22:D23"/>
    <mergeCell ref="F22:F23"/>
    <mergeCell ref="M22:O22"/>
    <mergeCell ref="N23:O23"/>
    <mergeCell ref="A20:A21"/>
    <mergeCell ref="B20:B21"/>
    <mergeCell ref="C20:C21"/>
    <mergeCell ref="H20:I20"/>
    <mergeCell ref="N20:O20"/>
    <mergeCell ref="M21:O21"/>
    <mergeCell ref="J16:L16"/>
    <mergeCell ref="K17:L17"/>
    <mergeCell ref="A18:A19"/>
    <mergeCell ref="B18:B19"/>
    <mergeCell ref="C18:C19"/>
    <mergeCell ref="G18:I18"/>
    <mergeCell ref="G19:I19"/>
    <mergeCell ref="A14:A15"/>
    <mergeCell ref="B14:B15"/>
    <mergeCell ref="C14:C15"/>
    <mergeCell ref="H14:I14"/>
    <mergeCell ref="J15:L15"/>
    <mergeCell ref="A16:A17"/>
    <mergeCell ref="B16:B17"/>
    <mergeCell ref="C16:C17"/>
    <mergeCell ref="D16:D17"/>
    <mergeCell ref="F16:F17"/>
    <mergeCell ref="R10:R11"/>
    <mergeCell ref="A12:A13"/>
    <mergeCell ref="B12:B13"/>
    <mergeCell ref="C12:C13"/>
    <mergeCell ref="G12:I12"/>
    <mergeCell ref="G13:I13"/>
    <mergeCell ref="A9:A11"/>
    <mergeCell ref="B9:B11"/>
    <mergeCell ref="C9:C11"/>
    <mergeCell ref="D9:D11"/>
    <mergeCell ref="E9:E11"/>
    <mergeCell ref="F9:F11"/>
    <mergeCell ref="A6:B6"/>
    <mergeCell ref="H6:I6"/>
    <mergeCell ref="K6:L6"/>
    <mergeCell ref="Q6:R6"/>
    <mergeCell ref="F8:H8"/>
    <mergeCell ref="I8:K8"/>
    <mergeCell ref="L8:N8"/>
    <mergeCell ref="O8:Q8"/>
    <mergeCell ref="D1:Q1"/>
    <mergeCell ref="D2:Q2"/>
    <mergeCell ref="D3:Q3"/>
    <mergeCell ref="D4:Q4"/>
    <mergeCell ref="H5:K5"/>
    <mergeCell ref="L5:N5"/>
    <mergeCell ref="Q5:R5"/>
  </mergeCells>
  <conditionalFormatting sqref="E12:E15 E18:E21 E96:E99 E30:E33 E36:E39 E42:E45 E48:E51 E54:E57 E60:E63 E66:E69 E72:E75 E78:E81 E84:E87 E90:E93 E24:E27 E102:E105">
    <cfRule type="expression" dxfId="21" priority="1" stopIfTrue="1">
      <formula>COUNTIF($O$106:$Q$121,D12)&gt;0</formula>
    </cfRule>
  </conditionalFormatting>
  <conditionalFormatting sqref="K118 K110">
    <cfRule type="expression" dxfId="20" priority="2" stopIfTrue="1">
      <formula>$C$108=TRUE</formula>
    </cfRule>
  </conditionalFormatting>
  <conditionalFormatting sqref="C58:C59">
    <cfRule type="expression" dxfId="19" priority="3" stopIfTrue="1">
      <formula>COUNTIF($C$12:$C$57,C58)&gt;1</formula>
    </cfRule>
  </conditionalFormatting>
  <conditionalFormatting sqref="C12:C15 C18:C21 C24:C27 C30:C33 C36:C39 C42:C45 C48:C51 C54:C57 C60:C63 C66:C69 C72:C75 C78:C81 C84:C87 C90:C93 C96:C99 C102:C105">
    <cfRule type="expression" dxfId="18" priority="4" stopIfTrue="1">
      <formula>COUNTIF($C$12:$C$105,C12)&gt;1</formula>
    </cfRule>
  </conditionalFormatting>
  <conditionalFormatting sqref="D12:D15 D18:D21 G30:I31 D30:D33 D36:D39 D42:D45 D48:D51 D54:D57 D60:D63 D66:D69 D72:D75 D78:D81 D84:D87 D90:D93 D96:D99 G12:I13 G18:I19 G24:I25 D24:D27 D102:D105 G42:I43 G36:I37 G54:I55 G48:I49 G66:I67 G60:I61 G78:I79 G72:I73 G90:I91 G84:I85 G102:I103 G96:I97 J15:L16 J27:L28 J39:L40 J51:L52 J63:L64 J75:L76 J87:L88 J99:L100 M21:O22 M45:O46 M69:O70 M93:O94 P33:R34 Q57:R58 P81:R82">
    <cfRule type="expression" dxfId="17" priority="5" stopIfTrue="1">
      <formula>COUNTIF($O$106:$Q$121,D12)&gt;0</formula>
    </cfRule>
  </conditionalFormatting>
  <conditionalFormatting sqref="G14 G20 G26 G32 G38 G44 G50 G56 G62 G68 G74 G80 G86 G92 G98 G104 J17 J29 J41 J53 J65 J77 J89 J101 M95 M71 M47 M23 P35 P83 P59 G111">
    <cfRule type="cellIs" dxfId="16" priority="6" stopIfTrue="1" operator="notEqual">
      <formula>0</formula>
    </cfRule>
  </conditionalFormatting>
  <dataValidations count="3">
    <dataValidation type="list" allowBlank="1" showInputMessage="1" showErrorMessage="1" sqref="Q6:R6">
      <formula1>$C$201:$C$204</formula1>
    </dataValidation>
    <dataValidation type="list" allowBlank="1" showInputMessage="1" showErrorMessage="1" sqref="L5:N5">
      <formula1>$A$201:$A$205</formula1>
    </dataValidation>
    <dataValidation type="list" allowBlank="1" showInputMessage="1" showErrorMessage="1" sqref="Q5:R5">
      <formula1>$B$201:$B$203</formula1>
    </dataValidation>
  </dataValidations>
  <printOptions horizontalCentered="1"/>
  <pageMargins left="0.23622047244094491" right="0.23622047244094491" top="0.74803149606299213" bottom="0.74803149606299213" header="0.31496062992125984" footer="0.31496062992125984"/>
  <pageSetup paperSize="9" scale="66" orientation="portrait" r:id="rId1"/>
  <headerFooter>
    <oddHeader>&amp;L&amp;G&amp;C&amp;"Arial,полужирный"&amp;10ТУРНИР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Label 1">
              <controlPr defaultSize="0" print="0" autoFill="0" autoLine="0" autoPict="0">
                <anchor moveWithCells="1" sizeWithCells="1">
                  <from>
                    <xdr:col>17</xdr:col>
                    <xdr:colOff>0</xdr:colOff>
                    <xdr:row>0</xdr:row>
                    <xdr:rowOff>38100</xdr:rowOff>
                  </from>
                  <to>
                    <xdr:col>17</xdr:col>
                    <xdr:colOff>482600</xdr:colOff>
                    <xdr:row>0</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287"/>
  <sheetViews>
    <sheetView showGridLines="0" zoomScale="115" zoomScaleNormal="115" workbookViewId="0">
      <pane ySplit="12" topLeftCell="A13" activePane="bottomLeft" state="frozen"/>
      <selection activeCell="A84" sqref="A84:H84"/>
      <selection pane="bottomLeft" activeCell="B22" sqref="B22:D22"/>
    </sheetView>
  </sheetViews>
  <sheetFormatPr defaultColWidth="9.08984375" defaultRowHeight="12.5" x14ac:dyDescent="0.25"/>
  <cols>
    <col min="1" max="1" width="3.08984375" style="338" customWidth="1"/>
    <col min="2" max="2" width="13.90625" style="338" customWidth="1"/>
    <col min="3" max="3" width="22.453125" style="338" customWidth="1"/>
    <col min="4" max="4" width="17.453125" style="6" customWidth="1"/>
    <col min="5" max="5" width="13.54296875" style="6" customWidth="1"/>
    <col min="6" max="6" width="11.90625" style="6" customWidth="1"/>
    <col min="7" max="7" width="9.90625" style="6" customWidth="1"/>
    <col min="8" max="8" width="11.08984375" style="6" customWidth="1"/>
    <col min="9" max="16384" width="9.08984375" style="338"/>
  </cols>
  <sheetData>
    <row r="1" spans="1:15" ht="13" x14ac:dyDescent="0.3">
      <c r="H1" s="339"/>
    </row>
    <row r="2" spans="1:15" hidden="1" x14ac:dyDescent="0.25"/>
    <row r="3" spans="1:15" ht="13" x14ac:dyDescent="0.25">
      <c r="A3" s="426" t="s">
        <v>65</v>
      </c>
      <c r="B3" s="426"/>
      <c r="C3" s="426"/>
      <c r="D3" s="426"/>
      <c r="E3" s="426"/>
      <c r="F3" s="426"/>
      <c r="G3" s="426"/>
      <c r="H3" s="426"/>
      <c r="I3" s="340"/>
      <c r="J3" s="340"/>
      <c r="K3" s="340"/>
      <c r="L3" s="340"/>
      <c r="M3" s="340"/>
      <c r="N3" s="340"/>
      <c r="O3" s="340"/>
    </row>
    <row r="4" spans="1:15" ht="13" x14ac:dyDescent="0.25">
      <c r="A4" s="426" t="str">
        <f>F201&amp;IF(OR(H7="МУЖЧИНЫ И ЖЕНЩИНЫ",H7="ЮНИОРЫ И ЮНИОРКИ",H7="ЮНОШИ И ДЕВУШКИ"),F203,F202)</f>
        <v>В СПОРТИВНОЙ ДИСЦИПЛИНЕ "ПЛЯЖНЫЙ ТЕННИС - ПАРНЫЙ РАЗРЯД"</v>
      </c>
      <c r="B4" s="426"/>
      <c r="C4" s="426"/>
      <c r="D4" s="426"/>
      <c r="E4" s="426"/>
      <c r="F4" s="426"/>
      <c r="G4" s="426"/>
      <c r="H4" s="426"/>
      <c r="I4" s="340"/>
      <c r="J4" s="340"/>
      <c r="K4" s="340"/>
      <c r="L4" s="340"/>
      <c r="M4" s="340"/>
      <c r="N4" s="340"/>
      <c r="O4" s="340"/>
    </row>
    <row r="5" spans="1:15" ht="27" customHeight="1" x14ac:dyDescent="0.35">
      <c r="A5" s="2"/>
      <c r="B5" s="2"/>
      <c r="C5" s="427" t="s">
        <v>222</v>
      </c>
      <c r="D5" s="427"/>
      <c r="E5" s="427"/>
      <c r="F5" s="427"/>
      <c r="G5" s="427"/>
      <c r="H5" s="341"/>
    </row>
    <row r="6" spans="1:15" s="342" customFormat="1" x14ac:dyDescent="0.35">
      <c r="C6" s="429" t="s">
        <v>4</v>
      </c>
      <c r="D6" s="429"/>
      <c r="E6" s="429"/>
      <c r="F6" s="429"/>
      <c r="G6" s="429"/>
    </row>
    <row r="7" spans="1:15" s="343" customFormat="1" x14ac:dyDescent="0.25">
      <c r="D7" s="7" t="s">
        <v>5</v>
      </c>
      <c r="E7" s="430" t="s">
        <v>34</v>
      </c>
      <c r="F7" s="430"/>
      <c r="G7" s="7" t="s">
        <v>6</v>
      </c>
      <c r="H7" s="344" t="s">
        <v>223</v>
      </c>
      <c r="I7" s="345"/>
      <c r="J7" s="345"/>
    </row>
    <row r="8" spans="1:15" s="348" customFormat="1" ht="11.5" x14ac:dyDescent="0.25">
      <c r="A8" s="431" t="s">
        <v>1</v>
      </c>
      <c r="B8" s="431"/>
      <c r="C8" s="346" t="s">
        <v>72</v>
      </c>
      <c r="D8" s="8" t="s">
        <v>2</v>
      </c>
      <c r="E8" s="347" t="s">
        <v>74</v>
      </c>
      <c r="G8" s="8" t="s">
        <v>0</v>
      </c>
      <c r="H8" s="349" t="s">
        <v>39</v>
      </c>
    </row>
    <row r="9" spans="1:15" s="351" customFormat="1" ht="5.25" customHeight="1" x14ac:dyDescent="0.25">
      <c r="A9" s="440"/>
      <c r="B9" s="440"/>
      <c r="C9" s="440"/>
      <c r="D9" s="350"/>
      <c r="F9" s="352"/>
    </row>
    <row r="10" spans="1:15" ht="6.75" customHeight="1" thickBot="1" x14ac:dyDescent="0.3">
      <c r="C10" s="353"/>
    </row>
    <row r="11" spans="1:15" ht="33.75" customHeight="1" x14ac:dyDescent="0.25">
      <c r="A11" s="441" t="s">
        <v>66</v>
      </c>
      <c r="B11" s="443" t="s">
        <v>67</v>
      </c>
      <c r="C11" s="443"/>
      <c r="D11" s="444"/>
      <c r="E11" s="447" t="s">
        <v>68</v>
      </c>
      <c r="F11" s="447" t="s">
        <v>69</v>
      </c>
      <c r="G11" s="447" t="s">
        <v>70</v>
      </c>
      <c r="H11" s="354" t="s">
        <v>71</v>
      </c>
    </row>
    <row r="12" spans="1:15" s="6" customFormat="1" ht="10.5" customHeight="1" thickBot="1" x14ac:dyDescent="0.3">
      <c r="A12" s="442"/>
      <c r="B12" s="445"/>
      <c r="C12" s="445"/>
      <c r="D12" s="446"/>
      <c r="E12" s="448"/>
      <c r="F12" s="448"/>
      <c r="G12" s="448"/>
      <c r="H12" s="355">
        <v>44317</v>
      </c>
    </row>
    <row r="13" spans="1:15" s="361" customFormat="1" ht="12.75" customHeight="1" thickBot="1" x14ac:dyDescent="0.3">
      <c r="A13" s="432">
        <v>1</v>
      </c>
      <c r="B13" s="434" t="s">
        <v>129</v>
      </c>
      <c r="C13" s="434"/>
      <c r="D13" s="435"/>
      <c r="E13" s="367">
        <v>38836</v>
      </c>
      <c r="F13" s="368" t="s">
        <v>130</v>
      </c>
      <c r="G13" s="368">
        <v>1810</v>
      </c>
      <c r="H13" s="436">
        <f>240+361</f>
        <v>601</v>
      </c>
    </row>
    <row r="14" spans="1:15" s="361" customFormat="1" ht="13" thickBot="1" x14ac:dyDescent="0.3">
      <c r="A14" s="433"/>
      <c r="B14" s="434" t="s">
        <v>123</v>
      </c>
      <c r="C14" s="434"/>
      <c r="D14" s="435"/>
      <c r="E14" s="358">
        <v>38049</v>
      </c>
      <c r="F14" s="359" t="s">
        <v>118</v>
      </c>
      <c r="G14" s="359">
        <v>1602</v>
      </c>
      <c r="H14" s="437"/>
    </row>
    <row r="15" spans="1:15" s="361" customFormat="1" x14ac:dyDescent="0.25">
      <c r="A15" s="432">
        <v>2</v>
      </c>
      <c r="B15" s="675" t="s">
        <v>237</v>
      </c>
      <c r="C15" s="434"/>
      <c r="D15" s="435"/>
      <c r="E15" s="358">
        <v>40570</v>
      </c>
      <c r="F15" s="359" t="s">
        <v>118</v>
      </c>
      <c r="G15" s="359"/>
      <c r="H15" s="436">
        <f>273</f>
        <v>273</v>
      </c>
    </row>
    <row r="16" spans="1:15" s="361" customFormat="1" ht="13" thickBot="1" x14ac:dyDescent="0.3">
      <c r="A16" s="433"/>
      <c r="B16" s="438" t="s">
        <v>236</v>
      </c>
      <c r="C16" s="438"/>
      <c r="D16" s="439"/>
      <c r="E16" s="364">
        <v>38873</v>
      </c>
      <c r="F16" s="365" t="s">
        <v>130</v>
      </c>
      <c r="G16" s="365">
        <v>2542</v>
      </c>
      <c r="H16" s="437"/>
    </row>
    <row r="17" spans="1:8" s="361" customFormat="1" x14ac:dyDescent="0.25">
      <c r="A17" s="432">
        <v>3</v>
      </c>
      <c r="B17" s="434" t="s">
        <v>234</v>
      </c>
      <c r="C17" s="434"/>
      <c r="D17" s="435"/>
      <c r="E17" s="367">
        <v>39709</v>
      </c>
      <c r="F17" s="368" t="s">
        <v>130</v>
      </c>
      <c r="G17" s="368">
        <v>2538</v>
      </c>
      <c r="H17" s="436">
        <f>118+96</f>
        <v>214</v>
      </c>
    </row>
    <row r="18" spans="1:8" s="361" customFormat="1" ht="13" thickBot="1" x14ac:dyDescent="0.3">
      <c r="A18" s="433"/>
      <c r="B18" s="438" t="s">
        <v>235</v>
      </c>
      <c r="C18" s="438"/>
      <c r="D18" s="439"/>
      <c r="E18" s="364">
        <v>39426</v>
      </c>
      <c r="F18" s="365" t="s">
        <v>130</v>
      </c>
      <c r="G18" s="365">
        <v>1924</v>
      </c>
      <c r="H18" s="437"/>
    </row>
    <row r="19" spans="1:8" s="361" customFormat="1" x14ac:dyDescent="0.25">
      <c r="A19" s="432">
        <v>4</v>
      </c>
      <c r="B19" s="674" t="s">
        <v>241</v>
      </c>
      <c r="C19" s="434"/>
      <c r="D19" s="435"/>
      <c r="E19" s="358">
        <v>39128</v>
      </c>
      <c r="F19" s="359" t="s">
        <v>118</v>
      </c>
      <c r="G19" s="359"/>
      <c r="H19" s="436">
        <v>0</v>
      </c>
    </row>
    <row r="20" spans="1:8" s="361" customFormat="1" ht="13" thickBot="1" x14ac:dyDescent="0.3">
      <c r="A20" s="433"/>
      <c r="B20" s="438" t="s">
        <v>242</v>
      </c>
      <c r="C20" s="438"/>
      <c r="D20" s="439"/>
      <c r="E20" s="369">
        <v>39656</v>
      </c>
      <c r="F20" s="370" t="s">
        <v>118</v>
      </c>
      <c r="G20" s="370"/>
      <c r="H20" s="437"/>
    </row>
    <row r="21" spans="1:8" s="361" customFormat="1" x14ac:dyDescent="0.25">
      <c r="A21" s="432">
        <v>5</v>
      </c>
      <c r="B21" s="434" t="s">
        <v>243</v>
      </c>
      <c r="C21" s="434"/>
      <c r="D21" s="435"/>
      <c r="E21" s="367">
        <v>40859</v>
      </c>
      <c r="F21" s="368" t="s">
        <v>118</v>
      </c>
      <c r="G21" s="368"/>
      <c r="H21" s="436">
        <v>0</v>
      </c>
    </row>
    <row r="22" spans="1:8" s="361" customFormat="1" ht="13" thickBot="1" x14ac:dyDescent="0.3">
      <c r="A22" s="433"/>
      <c r="B22" s="438" t="s">
        <v>244</v>
      </c>
      <c r="C22" s="438"/>
      <c r="D22" s="439"/>
      <c r="E22" s="369">
        <v>40846</v>
      </c>
      <c r="F22" s="370" t="s">
        <v>118</v>
      </c>
      <c r="G22" s="370"/>
      <c r="H22" s="437"/>
    </row>
    <row r="23" spans="1:8" s="361" customFormat="1" x14ac:dyDescent="0.25">
      <c r="A23" s="432">
        <v>6</v>
      </c>
      <c r="B23" s="434" t="s">
        <v>323</v>
      </c>
      <c r="C23" s="434"/>
      <c r="D23" s="435"/>
      <c r="E23" s="358">
        <v>40787</v>
      </c>
      <c r="F23" s="359" t="s">
        <v>118</v>
      </c>
      <c r="G23" s="359"/>
      <c r="H23" s="436">
        <v>0</v>
      </c>
    </row>
    <row r="24" spans="1:8" s="361" customFormat="1" ht="13" thickBot="1" x14ac:dyDescent="0.3">
      <c r="A24" s="433"/>
      <c r="B24" s="438" t="s">
        <v>322</v>
      </c>
      <c r="C24" s="438"/>
      <c r="D24" s="439"/>
      <c r="E24" s="364">
        <v>40805</v>
      </c>
      <c r="F24" s="365" t="s">
        <v>118</v>
      </c>
      <c r="G24" s="365"/>
      <c r="H24" s="437"/>
    </row>
    <row r="25" spans="1:8" s="361" customFormat="1" hidden="1" x14ac:dyDescent="0.25">
      <c r="A25" s="432">
        <v>7</v>
      </c>
      <c r="B25" s="434"/>
      <c r="C25" s="434"/>
      <c r="D25" s="435"/>
      <c r="E25" s="367"/>
      <c r="F25" s="368"/>
      <c r="G25" s="368"/>
      <c r="H25" s="436"/>
    </row>
    <row r="26" spans="1:8" s="361" customFormat="1" ht="13" hidden="1" thickBot="1" x14ac:dyDescent="0.3">
      <c r="A26" s="433"/>
      <c r="B26" s="438"/>
      <c r="C26" s="438"/>
      <c r="D26" s="439"/>
      <c r="E26" s="369"/>
      <c r="F26" s="370"/>
      <c r="G26" s="370"/>
      <c r="H26" s="437"/>
    </row>
    <row r="27" spans="1:8" s="361" customFormat="1" hidden="1" x14ac:dyDescent="0.25">
      <c r="A27" s="432">
        <v>8</v>
      </c>
      <c r="B27" s="434"/>
      <c r="C27" s="434"/>
      <c r="D27" s="435"/>
      <c r="E27" s="367"/>
      <c r="F27" s="368"/>
      <c r="G27" s="368"/>
      <c r="H27" s="436"/>
    </row>
    <row r="28" spans="1:8" s="361" customFormat="1" ht="13" hidden="1" thickBot="1" x14ac:dyDescent="0.3">
      <c r="A28" s="433"/>
      <c r="B28" s="438"/>
      <c r="C28" s="438"/>
      <c r="D28" s="439"/>
      <c r="E28" s="364"/>
      <c r="F28" s="365"/>
      <c r="G28" s="365"/>
      <c r="H28" s="437"/>
    </row>
    <row r="29" spans="1:8" s="361" customFormat="1" hidden="1" x14ac:dyDescent="0.25">
      <c r="A29" s="432">
        <v>9</v>
      </c>
      <c r="B29" s="434"/>
      <c r="C29" s="434"/>
      <c r="D29" s="435"/>
      <c r="E29" s="367"/>
      <c r="F29" s="368"/>
      <c r="G29" s="368"/>
      <c r="H29" s="436"/>
    </row>
    <row r="30" spans="1:8" s="361" customFormat="1" ht="13" hidden="1" thickBot="1" x14ac:dyDescent="0.3">
      <c r="A30" s="433"/>
      <c r="B30" s="438"/>
      <c r="C30" s="438"/>
      <c r="D30" s="439"/>
      <c r="E30" s="364"/>
      <c r="F30" s="365"/>
      <c r="G30" s="365"/>
      <c r="H30" s="437"/>
    </row>
    <row r="31" spans="1:8" s="361" customFormat="1" hidden="1" x14ac:dyDescent="0.25">
      <c r="A31" s="432">
        <v>10</v>
      </c>
      <c r="B31" s="434"/>
      <c r="C31" s="434"/>
      <c r="D31" s="435"/>
      <c r="E31" s="367"/>
      <c r="F31" s="368"/>
      <c r="G31" s="368"/>
      <c r="H31" s="436"/>
    </row>
    <row r="32" spans="1:8" s="361" customFormat="1" ht="13" hidden="1" thickBot="1" x14ac:dyDescent="0.3">
      <c r="A32" s="433"/>
      <c r="B32" s="438"/>
      <c r="C32" s="438"/>
      <c r="D32" s="439"/>
      <c r="E32" s="364"/>
      <c r="F32" s="365"/>
      <c r="G32" s="365"/>
      <c r="H32" s="437"/>
    </row>
    <row r="33" spans="1:8" s="361" customFormat="1" hidden="1" x14ac:dyDescent="0.25">
      <c r="A33" s="432">
        <v>11</v>
      </c>
      <c r="B33" s="434"/>
      <c r="C33" s="434"/>
      <c r="D33" s="435"/>
      <c r="E33" s="358"/>
      <c r="F33" s="359"/>
      <c r="G33" s="359"/>
      <c r="H33" s="436"/>
    </row>
    <row r="34" spans="1:8" s="361" customFormat="1" ht="13" hidden="1" thickBot="1" x14ac:dyDescent="0.3">
      <c r="A34" s="433"/>
      <c r="B34" s="438"/>
      <c r="C34" s="438"/>
      <c r="D34" s="439"/>
      <c r="E34" s="364"/>
      <c r="F34" s="365"/>
      <c r="G34" s="365"/>
      <c r="H34" s="437"/>
    </row>
    <row r="35" spans="1:8" s="361" customFormat="1" ht="12.75" hidden="1" customHeight="1" x14ac:dyDescent="0.25">
      <c r="A35" s="432">
        <v>12</v>
      </c>
      <c r="B35" s="434"/>
      <c r="C35" s="434"/>
      <c r="D35" s="435"/>
      <c r="E35" s="367"/>
      <c r="F35" s="368"/>
      <c r="G35" s="368"/>
      <c r="H35" s="436"/>
    </row>
    <row r="36" spans="1:8" s="361" customFormat="1" ht="13" hidden="1" thickBot="1" x14ac:dyDescent="0.3">
      <c r="A36" s="433"/>
      <c r="B36" s="438"/>
      <c r="C36" s="438"/>
      <c r="D36" s="439"/>
      <c r="E36" s="364"/>
      <c r="F36" s="365"/>
      <c r="G36" s="365"/>
      <c r="H36" s="437"/>
    </row>
    <row r="37" spans="1:8" s="361" customFormat="1" hidden="1" x14ac:dyDescent="0.25">
      <c r="A37" s="432">
        <v>13</v>
      </c>
      <c r="B37" s="434"/>
      <c r="C37" s="434"/>
      <c r="D37" s="435"/>
      <c r="E37" s="367"/>
      <c r="F37" s="368"/>
      <c r="G37" s="368"/>
      <c r="H37" s="436"/>
    </row>
    <row r="38" spans="1:8" s="361" customFormat="1" ht="13" hidden="1" thickBot="1" x14ac:dyDescent="0.3">
      <c r="A38" s="433"/>
      <c r="B38" s="438"/>
      <c r="C38" s="438"/>
      <c r="D38" s="439"/>
      <c r="E38" s="364"/>
      <c r="F38" s="365"/>
      <c r="G38" s="365"/>
      <c r="H38" s="437"/>
    </row>
    <row r="39" spans="1:8" s="361" customFormat="1" hidden="1" x14ac:dyDescent="0.25">
      <c r="A39" s="432">
        <v>14</v>
      </c>
      <c r="B39" s="434"/>
      <c r="C39" s="434"/>
      <c r="D39" s="435"/>
      <c r="E39" s="358"/>
      <c r="F39" s="359"/>
      <c r="G39" s="359"/>
      <c r="H39" s="436"/>
    </row>
    <row r="40" spans="1:8" s="361" customFormat="1" ht="13" hidden="1" thickBot="1" x14ac:dyDescent="0.3">
      <c r="A40" s="433"/>
      <c r="B40" s="438"/>
      <c r="C40" s="438"/>
      <c r="D40" s="439"/>
      <c r="E40" s="364"/>
      <c r="F40" s="365"/>
      <c r="G40" s="365"/>
      <c r="H40" s="437"/>
    </row>
    <row r="41" spans="1:8" s="361" customFormat="1" hidden="1" x14ac:dyDescent="0.25">
      <c r="A41" s="432">
        <v>15</v>
      </c>
      <c r="B41" s="434"/>
      <c r="C41" s="434"/>
      <c r="D41" s="435"/>
      <c r="E41" s="367"/>
      <c r="F41" s="368"/>
      <c r="G41" s="368"/>
      <c r="H41" s="436"/>
    </row>
    <row r="42" spans="1:8" s="361" customFormat="1" ht="13" hidden="1" thickBot="1" x14ac:dyDescent="0.3">
      <c r="A42" s="433"/>
      <c r="B42" s="438"/>
      <c r="C42" s="438"/>
      <c r="D42" s="439"/>
      <c r="E42" s="364"/>
      <c r="F42" s="365"/>
      <c r="G42" s="365"/>
      <c r="H42" s="437"/>
    </row>
    <row r="43" spans="1:8" s="361" customFormat="1" hidden="1" x14ac:dyDescent="0.25">
      <c r="A43" s="432">
        <v>16</v>
      </c>
      <c r="B43" s="434"/>
      <c r="C43" s="434"/>
      <c r="D43" s="435"/>
      <c r="E43" s="367"/>
      <c r="F43" s="368"/>
      <c r="G43" s="368"/>
      <c r="H43" s="436"/>
    </row>
    <row r="44" spans="1:8" s="361" customFormat="1" ht="13" hidden="1" thickBot="1" x14ac:dyDescent="0.3">
      <c r="A44" s="433"/>
      <c r="B44" s="438"/>
      <c r="C44" s="438"/>
      <c r="D44" s="439"/>
      <c r="E44" s="369"/>
      <c r="F44" s="370"/>
      <c r="G44" s="370"/>
      <c r="H44" s="437"/>
    </row>
    <row r="45" spans="1:8" s="361" customFormat="1" hidden="1" x14ac:dyDescent="0.25">
      <c r="A45" s="432">
        <v>17</v>
      </c>
      <c r="B45" s="434"/>
      <c r="C45" s="434"/>
      <c r="D45" s="435"/>
      <c r="E45" s="358"/>
      <c r="F45" s="359"/>
      <c r="G45" s="359"/>
      <c r="H45" s="436"/>
    </row>
    <row r="46" spans="1:8" s="361" customFormat="1" ht="13" hidden="1" thickBot="1" x14ac:dyDescent="0.3">
      <c r="A46" s="433"/>
      <c r="B46" s="438"/>
      <c r="C46" s="438"/>
      <c r="D46" s="439"/>
      <c r="E46" s="369"/>
      <c r="F46" s="370"/>
      <c r="G46" s="370"/>
      <c r="H46" s="437"/>
    </row>
    <row r="47" spans="1:8" s="361" customFormat="1" hidden="1" x14ac:dyDescent="0.25">
      <c r="A47" s="432">
        <v>18</v>
      </c>
      <c r="B47" s="449"/>
      <c r="C47" s="449"/>
      <c r="D47" s="449"/>
      <c r="E47" s="371"/>
      <c r="F47" s="372"/>
      <c r="G47" s="368"/>
      <c r="H47" s="436"/>
    </row>
    <row r="48" spans="1:8" s="361" customFormat="1" ht="13" hidden="1" thickBot="1" x14ac:dyDescent="0.3">
      <c r="A48" s="433"/>
      <c r="B48" s="438"/>
      <c r="C48" s="438"/>
      <c r="D48" s="439"/>
      <c r="E48" s="369"/>
      <c r="F48" s="370"/>
      <c r="G48" s="370"/>
      <c r="H48" s="437"/>
    </row>
    <row r="49" spans="1:8" s="361" customFormat="1" hidden="1" x14ac:dyDescent="0.25">
      <c r="A49" s="432">
        <v>19</v>
      </c>
      <c r="B49" s="434"/>
      <c r="C49" s="434"/>
      <c r="D49" s="435"/>
      <c r="E49" s="367"/>
      <c r="F49" s="368"/>
      <c r="G49" s="368"/>
      <c r="H49" s="436"/>
    </row>
    <row r="50" spans="1:8" s="361" customFormat="1" ht="13" hidden="1" thickBot="1" x14ac:dyDescent="0.3">
      <c r="A50" s="433"/>
      <c r="B50" s="438"/>
      <c r="C50" s="438"/>
      <c r="D50" s="439"/>
      <c r="E50" s="364"/>
      <c r="F50" s="365"/>
      <c r="G50" s="365"/>
      <c r="H50" s="437"/>
    </row>
    <row r="51" spans="1:8" s="361" customFormat="1" hidden="1" x14ac:dyDescent="0.25">
      <c r="A51" s="432">
        <v>20</v>
      </c>
      <c r="B51" s="434"/>
      <c r="C51" s="434"/>
      <c r="D51" s="435"/>
      <c r="E51" s="368"/>
      <c r="F51" s="368"/>
      <c r="G51" s="368"/>
      <c r="H51" s="436"/>
    </row>
    <row r="52" spans="1:8" s="361" customFormat="1" ht="13" hidden="1" thickBot="1" x14ac:dyDescent="0.3">
      <c r="A52" s="433"/>
      <c r="B52" s="438"/>
      <c r="C52" s="438"/>
      <c r="D52" s="439"/>
      <c r="E52" s="365"/>
      <c r="F52" s="365"/>
      <c r="G52" s="365"/>
      <c r="H52" s="437"/>
    </row>
    <row r="53" spans="1:8" s="361" customFormat="1" hidden="1" x14ac:dyDescent="0.25">
      <c r="A53" s="432">
        <v>21</v>
      </c>
      <c r="B53" s="434"/>
      <c r="C53" s="434"/>
      <c r="D53" s="435"/>
      <c r="E53" s="368"/>
      <c r="F53" s="368"/>
      <c r="G53" s="368"/>
      <c r="H53" s="436"/>
    </row>
    <row r="54" spans="1:8" s="361" customFormat="1" ht="13" hidden="1" thickBot="1" x14ac:dyDescent="0.3">
      <c r="A54" s="433"/>
      <c r="B54" s="438"/>
      <c r="C54" s="438"/>
      <c r="D54" s="439"/>
      <c r="E54" s="370"/>
      <c r="F54" s="370"/>
      <c r="G54" s="370"/>
      <c r="H54" s="437"/>
    </row>
    <row r="55" spans="1:8" s="361" customFormat="1" hidden="1" x14ac:dyDescent="0.25">
      <c r="A55" s="432">
        <v>22</v>
      </c>
      <c r="B55" s="434"/>
      <c r="C55" s="434"/>
      <c r="D55" s="435"/>
      <c r="E55" s="368"/>
      <c r="F55" s="368"/>
      <c r="G55" s="368"/>
      <c r="H55" s="436"/>
    </row>
    <row r="56" spans="1:8" s="361" customFormat="1" ht="13" hidden="1" thickBot="1" x14ac:dyDescent="0.3">
      <c r="A56" s="433"/>
      <c r="B56" s="438"/>
      <c r="C56" s="438"/>
      <c r="D56" s="439"/>
      <c r="E56" s="365"/>
      <c r="F56" s="365"/>
      <c r="G56" s="365"/>
      <c r="H56" s="437"/>
    </row>
    <row r="57" spans="1:8" s="361" customFormat="1" hidden="1" x14ac:dyDescent="0.25">
      <c r="A57" s="432">
        <v>23</v>
      </c>
      <c r="B57" s="434"/>
      <c r="C57" s="434"/>
      <c r="D57" s="435"/>
      <c r="E57" s="368"/>
      <c r="F57" s="368"/>
      <c r="G57" s="368"/>
      <c r="H57" s="436"/>
    </row>
    <row r="58" spans="1:8" s="361" customFormat="1" ht="13" hidden="1" thickBot="1" x14ac:dyDescent="0.3">
      <c r="A58" s="433"/>
      <c r="B58" s="438"/>
      <c r="C58" s="438"/>
      <c r="D58" s="439"/>
      <c r="E58" s="365"/>
      <c r="F58" s="365"/>
      <c r="G58" s="365"/>
      <c r="H58" s="437"/>
    </row>
    <row r="59" spans="1:8" s="361" customFormat="1" hidden="1" x14ac:dyDescent="0.25">
      <c r="A59" s="432">
        <v>24</v>
      </c>
      <c r="B59" s="434"/>
      <c r="C59" s="434"/>
      <c r="D59" s="435"/>
      <c r="E59" s="368"/>
      <c r="F59" s="368"/>
      <c r="G59" s="368"/>
      <c r="H59" s="436"/>
    </row>
    <row r="60" spans="1:8" s="361" customFormat="1" ht="13" hidden="1" thickBot="1" x14ac:dyDescent="0.3">
      <c r="A60" s="433"/>
      <c r="B60" s="438"/>
      <c r="C60" s="438"/>
      <c r="D60" s="439"/>
      <c r="E60" s="365"/>
      <c r="F60" s="365"/>
      <c r="G60" s="365"/>
      <c r="H60" s="437"/>
    </row>
    <row r="61" spans="1:8" s="361" customFormat="1" hidden="1" x14ac:dyDescent="0.25">
      <c r="A61" s="432">
        <v>25</v>
      </c>
      <c r="B61" s="434"/>
      <c r="C61" s="434"/>
      <c r="D61" s="435"/>
      <c r="E61" s="368"/>
      <c r="F61" s="368"/>
      <c r="G61" s="368"/>
      <c r="H61" s="436"/>
    </row>
    <row r="62" spans="1:8" s="361" customFormat="1" ht="13" hidden="1" thickBot="1" x14ac:dyDescent="0.3">
      <c r="A62" s="433"/>
      <c r="B62" s="438"/>
      <c r="C62" s="438"/>
      <c r="D62" s="439"/>
      <c r="E62" s="370"/>
      <c r="F62" s="370"/>
      <c r="G62" s="370"/>
      <c r="H62" s="437"/>
    </row>
    <row r="63" spans="1:8" s="361" customFormat="1" hidden="1" x14ac:dyDescent="0.25">
      <c r="A63" s="432">
        <v>26</v>
      </c>
      <c r="B63" s="434"/>
      <c r="C63" s="434"/>
      <c r="D63" s="435"/>
      <c r="E63" s="368"/>
      <c r="F63" s="368"/>
      <c r="G63" s="368"/>
      <c r="H63" s="436"/>
    </row>
    <row r="64" spans="1:8" s="361" customFormat="1" ht="13" hidden="1" thickBot="1" x14ac:dyDescent="0.3">
      <c r="A64" s="433"/>
      <c r="B64" s="438"/>
      <c r="C64" s="438"/>
      <c r="D64" s="439"/>
      <c r="E64" s="370"/>
      <c r="F64" s="370"/>
      <c r="G64" s="370"/>
      <c r="H64" s="437"/>
    </row>
    <row r="65" spans="1:8" s="373" customFormat="1" hidden="1" x14ac:dyDescent="0.25">
      <c r="A65" s="432">
        <v>27</v>
      </c>
      <c r="B65" s="434"/>
      <c r="C65" s="434"/>
      <c r="D65" s="435"/>
      <c r="E65" s="359"/>
      <c r="F65" s="359"/>
      <c r="G65" s="359"/>
      <c r="H65" s="436"/>
    </row>
    <row r="66" spans="1:8" s="373" customFormat="1" ht="13" hidden="1" thickBot="1" x14ac:dyDescent="0.3">
      <c r="A66" s="433"/>
      <c r="B66" s="438"/>
      <c r="C66" s="438"/>
      <c r="D66" s="439"/>
      <c r="E66" s="370"/>
      <c r="F66" s="370"/>
      <c r="G66" s="370"/>
      <c r="H66" s="437"/>
    </row>
    <row r="67" spans="1:8" s="373" customFormat="1" hidden="1" x14ac:dyDescent="0.25">
      <c r="A67" s="432">
        <v>28</v>
      </c>
      <c r="B67" s="434"/>
      <c r="C67" s="434"/>
      <c r="D67" s="435"/>
      <c r="E67" s="359"/>
      <c r="F67" s="359"/>
      <c r="G67" s="359"/>
      <c r="H67" s="436"/>
    </row>
    <row r="68" spans="1:8" s="373" customFormat="1" ht="13" hidden="1" thickBot="1" x14ac:dyDescent="0.3">
      <c r="A68" s="433"/>
      <c r="B68" s="438"/>
      <c r="C68" s="438"/>
      <c r="D68" s="439"/>
      <c r="E68" s="370"/>
      <c r="F68" s="370"/>
      <c r="G68" s="370"/>
      <c r="H68" s="437"/>
    </row>
    <row r="69" spans="1:8" s="373" customFormat="1" hidden="1" x14ac:dyDescent="0.25">
      <c r="A69" s="432">
        <v>29</v>
      </c>
      <c r="B69" s="434"/>
      <c r="C69" s="434"/>
      <c r="D69" s="435"/>
      <c r="E69" s="359"/>
      <c r="F69" s="359"/>
      <c r="G69" s="359"/>
      <c r="H69" s="436"/>
    </row>
    <row r="70" spans="1:8" s="373" customFormat="1" ht="13" hidden="1" thickBot="1" x14ac:dyDescent="0.3">
      <c r="A70" s="433"/>
      <c r="B70" s="438"/>
      <c r="C70" s="438"/>
      <c r="D70" s="439"/>
      <c r="E70" s="370"/>
      <c r="F70" s="370"/>
      <c r="G70" s="370"/>
      <c r="H70" s="437"/>
    </row>
    <row r="71" spans="1:8" s="373" customFormat="1" hidden="1" x14ac:dyDescent="0.25">
      <c r="A71" s="432">
        <v>30</v>
      </c>
      <c r="B71" s="434"/>
      <c r="C71" s="434"/>
      <c r="D71" s="435"/>
      <c r="E71" s="368"/>
      <c r="F71" s="368"/>
      <c r="G71" s="368"/>
      <c r="H71" s="436"/>
    </row>
    <row r="72" spans="1:8" s="373" customFormat="1" ht="13" hidden="1" thickBot="1" x14ac:dyDescent="0.3">
      <c r="A72" s="433"/>
      <c r="B72" s="438"/>
      <c r="C72" s="438"/>
      <c r="D72" s="439"/>
      <c r="E72" s="365"/>
      <c r="F72" s="365"/>
      <c r="G72" s="365"/>
      <c r="H72" s="437"/>
    </row>
    <row r="73" spans="1:8" s="373" customFormat="1" hidden="1" x14ac:dyDescent="0.25">
      <c r="A73" s="432">
        <v>31</v>
      </c>
      <c r="B73" s="434"/>
      <c r="C73" s="434"/>
      <c r="D73" s="435"/>
      <c r="E73" s="359"/>
      <c r="F73" s="359"/>
      <c r="G73" s="359"/>
      <c r="H73" s="436"/>
    </row>
    <row r="74" spans="1:8" s="373" customFormat="1" ht="13" hidden="1" thickBot="1" x14ac:dyDescent="0.3">
      <c r="A74" s="433"/>
      <c r="B74" s="438"/>
      <c r="C74" s="438"/>
      <c r="D74" s="439"/>
      <c r="E74" s="370"/>
      <c r="F74" s="370"/>
      <c r="G74" s="370"/>
      <c r="H74" s="437"/>
    </row>
    <row r="75" spans="1:8" s="373" customFormat="1" hidden="1" x14ac:dyDescent="0.25">
      <c r="A75" s="432">
        <v>32</v>
      </c>
      <c r="B75" s="434"/>
      <c r="C75" s="434"/>
      <c r="D75" s="435"/>
      <c r="E75" s="368"/>
      <c r="F75" s="368"/>
      <c r="G75" s="368"/>
      <c r="H75" s="436"/>
    </row>
    <row r="76" spans="1:8" s="373" customFormat="1" ht="13" hidden="1" thickBot="1" x14ac:dyDescent="0.3">
      <c r="A76" s="433"/>
      <c r="B76" s="438"/>
      <c r="C76" s="438"/>
      <c r="D76" s="439"/>
      <c r="E76" s="365"/>
      <c r="F76" s="365"/>
      <c r="G76" s="365"/>
      <c r="H76" s="437"/>
    </row>
    <row r="77" spans="1:8" x14ac:dyDescent="0.25">
      <c r="A77" s="374"/>
      <c r="B77" s="374"/>
      <c r="C77" s="375"/>
      <c r="D77" s="376"/>
      <c r="E77" s="376"/>
      <c r="F77" s="376"/>
      <c r="G77" s="376"/>
      <c r="H77" s="376"/>
    </row>
    <row r="78" spans="1:8" ht="12.75" customHeight="1" x14ac:dyDescent="0.25">
      <c r="A78" s="183" t="s">
        <v>59</v>
      </c>
      <c r="B78" s="183"/>
      <c r="C78" s="377"/>
      <c r="D78" s="450" t="s">
        <v>80</v>
      </c>
      <c r="E78" s="450"/>
      <c r="F78" s="173"/>
      <c r="G78" s="10"/>
      <c r="H78" s="338"/>
    </row>
    <row r="79" spans="1:8" ht="12.75" customHeight="1" x14ac:dyDescent="0.25">
      <c r="A79" s="52"/>
      <c r="B79" s="52"/>
      <c r="C79" s="378" t="s">
        <v>27</v>
      </c>
      <c r="D79" s="451" t="s">
        <v>28</v>
      </c>
      <c r="E79" s="451"/>
      <c r="F79" s="379"/>
      <c r="G79" s="10"/>
      <c r="H79" s="338"/>
    </row>
    <row r="80" spans="1:8" ht="12.75" hidden="1" customHeight="1" x14ac:dyDescent="0.25">
      <c r="A80" s="183" t="s">
        <v>60</v>
      </c>
      <c r="B80" s="183"/>
      <c r="C80" s="377"/>
      <c r="D80" s="450"/>
      <c r="E80" s="450"/>
      <c r="F80" s="173"/>
      <c r="G80" s="10"/>
      <c r="H80" s="338"/>
    </row>
    <row r="81" spans="1:15" ht="12.75" hidden="1" customHeight="1" x14ac:dyDescent="0.25">
      <c r="A81" s="52"/>
      <c r="B81" s="52"/>
      <c r="C81" s="378" t="s">
        <v>27</v>
      </c>
      <c r="D81" s="451" t="s">
        <v>28</v>
      </c>
      <c r="E81" s="451"/>
      <c r="F81" s="379"/>
      <c r="G81" s="10"/>
      <c r="H81" s="338"/>
    </row>
    <row r="82" spans="1:15" ht="12.75" customHeight="1" x14ac:dyDescent="0.25">
      <c r="A82" s="380"/>
      <c r="B82" s="380"/>
      <c r="C82" s="380"/>
      <c r="D82" s="4"/>
      <c r="E82" s="4"/>
      <c r="F82" s="4"/>
      <c r="G82" s="4"/>
      <c r="H82" s="4"/>
    </row>
    <row r="83" spans="1:15" s="12" customFormat="1" x14ac:dyDescent="0.25">
      <c r="A83" s="452"/>
      <c r="B83" s="452"/>
      <c r="C83" s="452"/>
      <c r="D83" s="452"/>
      <c r="E83" s="452"/>
      <c r="F83" s="452"/>
      <c r="G83" s="452"/>
      <c r="H83" s="452"/>
    </row>
    <row r="84" spans="1:15" s="12" customFormat="1" x14ac:dyDescent="0.25">
      <c r="A84" s="452"/>
      <c r="B84" s="452"/>
      <c r="C84" s="452"/>
      <c r="D84" s="452"/>
      <c r="E84" s="452"/>
      <c r="F84" s="452"/>
      <c r="G84" s="452"/>
      <c r="H84" s="452"/>
    </row>
    <row r="86" spans="1:15" s="6" customFormat="1" x14ac:dyDescent="0.25">
      <c r="A86" s="381"/>
      <c r="B86" s="381"/>
      <c r="C86" s="338"/>
      <c r="I86" s="338"/>
      <c r="J86" s="338"/>
      <c r="K86" s="338"/>
      <c r="L86" s="338"/>
      <c r="M86" s="338"/>
      <c r="N86" s="338"/>
      <c r="O86" s="338"/>
    </row>
    <row r="87" spans="1:15" s="6" customFormat="1" x14ac:dyDescent="0.25">
      <c r="A87" s="381"/>
      <c r="B87" s="381"/>
      <c r="C87" s="338"/>
      <c r="F87" s="376"/>
      <c r="I87" s="338"/>
      <c r="J87" s="338"/>
      <c r="K87" s="338"/>
      <c r="L87" s="338"/>
      <c r="M87" s="338"/>
      <c r="N87" s="338"/>
      <c r="O87" s="338"/>
    </row>
    <row r="88" spans="1:15" s="6" customFormat="1" x14ac:dyDescent="0.25">
      <c r="A88" s="381"/>
      <c r="B88" s="381"/>
      <c r="C88" s="338"/>
      <c r="F88" s="376"/>
      <c r="I88" s="338"/>
      <c r="J88" s="338"/>
      <c r="K88" s="338"/>
      <c r="L88" s="338"/>
      <c r="M88" s="338"/>
      <c r="N88" s="338"/>
      <c r="O88" s="338"/>
    </row>
    <row r="89" spans="1:15" s="6" customFormat="1" x14ac:dyDescent="0.25">
      <c r="A89" s="381"/>
      <c r="B89" s="381"/>
      <c r="C89" s="338"/>
      <c r="F89" s="376"/>
      <c r="I89" s="338"/>
      <c r="J89" s="338"/>
      <c r="K89" s="338"/>
      <c r="L89" s="338"/>
      <c r="M89" s="338"/>
      <c r="N89" s="338"/>
      <c r="O89" s="338"/>
    </row>
    <row r="90" spans="1:15" s="6" customFormat="1" x14ac:dyDescent="0.25">
      <c r="A90" s="381"/>
      <c r="B90" s="381"/>
      <c r="C90" s="338"/>
      <c r="F90" s="376"/>
      <c r="I90" s="338"/>
      <c r="J90" s="338"/>
      <c r="K90" s="338"/>
      <c r="L90" s="338"/>
      <c r="M90" s="338"/>
      <c r="N90" s="338"/>
      <c r="O90" s="338"/>
    </row>
    <row r="91" spans="1:15" s="6" customFormat="1" x14ac:dyDescent="0.25">
      <c r="A91" s="381"/>
      <c r="B91" s="381"/>
      <c r="C91" s="338"/>
      <c r="F91" s="376"/>
      <c r="I91" s="338"/>
      <c r="J91" s="338"/>
      <c r="K91" s="338"/>
      <c r="L91" s="338"/>
      <c r="M91" s="338"/>
      <c r="N91" s="338"/>
      <c r="O91" s="338"/>
    </row>
    <row r="92" spans="1:15" s="6" customFormat="1" x14ac:dyDescent="0.25">
      <c r="A92" s="381"/>
      <c r="B92" s="381"/>
      <c r="C92" s="338"/>
      <c r="F92" s="376"/>
      <c r="I92" s="338"/>
      <c r="J92" s="338"/>
      <c r="K92" s="338"/>
      <c r="L92" s="338"/>
      <c r="M92" s="338"/>
      <c r="N92" s="338"/>
      <c r="O92" s="338"/>
    </row>
    <row r="93" spans="1:15" s="6" customFormat="1" x14ac:dyDescent="0.25">
      <c r="A93" s="381"/>
      <c r="B93" s="381"/>
      <c r="C93" s="338"/>
      <c r="F93" s="376"/>
      <c r="I93" s="338"/>
      <c r="J93" s="338"/>
      <c r="K93" s="338"/>
      <c r="L93" s="338"/>
      <c r="M93" s="338"/>
      <c r="N93" s="338"/>
      <c r="O93" s="338"/>
    </row>
    <row r="94" spans="1:15" s="6" customFormat="1" x14ac:dyDescent="0.25">
      <c r="A94" s="381"/>
      <c r="B94" s="381"/>
      <c r="C94" s="338"/>
      <c r="F94" s="376"/>
      <c r="I94" s="338"/>
      <c r="J94" s="338"/>
      <c r="K94" s="338"/>
      <c r="L94" s="338"/>
      <c r="M94" s="338"/>
      <c r="N94" s="338"/>
      <c r="O94" s="338"/>
    </row>
    <row r="95" spans="1:15" s="6" customFormat="1" x14ac:dyDescent="0.25">
      <c r="A95" s="381"/>
      <c r="B95" s="381"/>
      <c r="C95" s="338"/>
      <c r="F95" s="376"/>
      <c r="I95" s="338"/>
      <c r="J95" s="338"/>
      <c r="K95" s="338"/>
      <c r="L95" s="338"/>
      <c r="M95" s="338"/>
      <c r="N95" s="338"/>
      <c r="O95" s="338"/>
    </row>
    <row r="96" spans="1:15" s="6" customFormat="1" x14ac:dyDescent="0.25">
      <c r="A96" s="381"/>
      <c r="B96" s="381"/>
      <c r="C96" s="338"/>
      <c r="F96" s="376"/>
      <c r="I96" s="338"/>
      <c r="J96" s="338"/>
      <c r="K96" s="338"/>
      <c r="L96" s="338"/>
      <c r="M96" s="338"/>
      <c r="N96" s="338"/>
      <c r="O96" s="338"/>
    </row>
    <row r="97" spans="1:15" s="6" customFormat="1" x14ac:dyDescent="0.25">
      <c r="A97" s="381"/>
      <c r="B97" s="381"/>
      <c r="C97" s="338"/>
      <c r="F97" s="376"/>
      <c r="I97" s="338"/>
      <c r="J97" s="338"/>
      <c r="K97" s="338"/>
      <c r="L97" s="338"/>
      <c r="M97" s="338"/>
      <c r="N97" s="338"/>
      <c r="O97" s="338"/>
    </row>
    <row r="98" spans="1:15" s="6" customFormat="1" x14ac:dyDescent="0.25">
      <c r="A98" s="381"/>
      <c r="B98" s="381"/>
      <c r="C98" s="338"/>
      <c r="F98" s="376"/>
      <c r="I98" s="338"/>
      <c r="J98" s="338"/>
      <c r="K98" s="338"/>
      <c r="L98" s="338"/>
      <c r="M98" s="338"/>
      <c r="N98" s="338"/>
      <c r="O98" s="338"/>
    </row>
    <row r="99" spans="1:15" s="6" customFormat="1" x14ac:dyDescent="0.25">
      <c r="A99" s="381"/>
      <c r="B99" s="381"/>
      <c r="C99" s="338"/>
      <c r="F99" s="376"/>
      <c r="I99" s="338"/>
      <c r="J99" s="338"/>
      <c r="K99" s="338"/>
      <c r="L99" s="338"/>
      <c r="M99" s="338"/>
      <c r="N99" s="338"/>
      <c r="O99" s="338"/>
    </row>
    <row r="100" spans="1:15" s="6" customFormat="1" x14ac:dyDescent="0.25">
      <c r="A100" s="381"/>
      <c r="B100" s="381"/>
      <c r="C100" s="338"/>
      <c r="F100" s="376"/>
      <c r="I100" s="338"/>
      <c r="J100" s="338"/>
      <c r="K100" s="338"/>
      <c r="L100" s="338"/>
      <c r="M100" s="338"/>
      <c r="N100" s="338"/>
      <c r="O100" s="338"/>
    </row>
    <row r="101" spans="1:15" s="6" customFormat="1" x14ac:dyDescent="0.25">
      <c r="A101" s="381"/>
      <c r="B101" s="381"/>
      <c r="C101" s="338"/>
      <c r="F101" s="376"/>
      <c r="I101" s="338"/>
      <c r="J101" s="338"/>
      <c r="K101" s="338"/>
      <c r="L101" s="338"/>
      <c r="M101" s="338"/>
      <c r="N101" s="338"/>
      <c r="O101" s="338"/>
    </row>
    <row r="102" spans="1:15" s="6" customFormat="1" x14ac:dyDescent="0.25">
      <c r="A102" s="381"/>
      <c r="B102" s="381"/>
      <c r="C102" s="338"/>
      <c r="F102" s="376"/>
      <c r="I102" s="338"/>
      <c r="J102" s="338"/>
      <c r="K102" s="338"/>
      <c r="L102" s="338"/>
      <c r="M102" s="338"/>
      <c r="N102" s="338"/>
      <c r="O102" s="338"/>
    </row>
    <row r="103" spans="1:15" s="6" customFormat="1" x14ac:dyDescent="0.25">
      <c r="A103" s="381"/>
      <c r="B103" s="381"/>
      <c r="C103" s="338"/>
      <c r="F103" s="376"/>
      <c r="I103" s="338"/>
      <c r="J103" s="338"/>
      <c r="K103" s="338"/>
      <c r="L103" s="338"/>
      <c r="M103" s="338"/>
      <c r="N103" s="338"/>
      <c r="O103" s="338"/>
    </row>
    <row r="104" spans="1:15" s="6" customFormat="1" x14ac:dyDescent="0.25">
      <c r="A104" s="381"/>
      <c r="B104" s="381"/>
      <c r="C104" s="338"/>
      <c r="F104" s="376"/>
      <c r="I104" s="338"/>
      <c r="J104" s="338"/>
      <c r="K104" s="338"/>
      <c r="L104" s="338"/>
      <c r="M104" s="338"/>
      <c r="N104" s="338"/>
      <c r="O104" s="338"/>
    </row>
    <row r="105" spans="1:15" s="6" customFormat="1" x14ac:dyDescent="0.25">
      <c r="A105" s="381"/>
      <c r="B105" s="381"/>
      <c r="C105" s="338"/>
      <c r="F105" s="376"/>
      <c r="I105" s="338"/>
      <c r="J105" s="338"/>
      <c r="K105" s="338"/>
      <c r="L105" s="338"/>
      <c r="M105" s="338"/>
      <c r="N105" s="338"/>
      <c r="O105" s="338"/>
    </row>
    <row r="106" spans="1:15" s="6" customFormat="1" x14ac:dyDescent="0.25">
      <c r="A106" s="381"/>
      <c r="B106" s="381"/>
      <c r="C106" s="338"/>
      <c r="F106" s="376"/>
      <c r="I106" s="338"/>
      <c r="J106" s="338"/>
      <c r="K106" s="338"/>
      <c r="L106" s="338"/>
      <c r="M106" s="338"/>
      <c r="N106" s="338"/>
      <c r="O106" s="338"/>
    </row>
    <row r="107" spans="1:15" s="6" customFormat="1" x14ac:dyDescent="0.25">
      <c r="A107" s="381"/>
      <c r="B107" s="381"/>
      <c r="C107" s="338"/>
      <c r="F107" s="376"/>
      <c r="I107" s="338"/>
      <c r="J107" s="338"/>
      <c r="K107" s="338"/>
      <c r="L107" s="338"/>
      <c r="M107" s="338"/>
      <c r="N107" s="338"/>
      <c r="O107" s="338"/>
    </row>
    <row r="108" spans="1:15" s="6" customFormat="1" x14ac:dyDescent="0.25">
      <c r="A108" s="381"/>
      <c r="B108" s="381"/>
      <c r="C108" s="338"/>
      <c r="F108" s="376"/>
      <c r="I108" s="338"/>
      <c r="J108" s="338"/>
      <c r="K108" s="338"/>
      <c r="L108" s="338"/>
      <c r="M108" s="338"/>
      <c r="N108" s="338"/>
      <c r="O108" s="338"/>
    </row>
    <row r="109" spans="1:15" s="6" customFormat="1" x14ac:dyDescent="0.25">
      <c r="A109" s="381"/>
      <c r="B109" s="381"/>
      <c r="C109" s="338"/>
      <c r="F109" s="376"/>
      <c r="I109" s="338"/>
      <c r="J109" s="338"/>
      <c r="K109" s="338"/>
      <c r="L109" s="338"/>
      <c r="M109" s="338"/>
      <c r="N109" s="338"/>
      <c r="O109" s="338"/>
    </row>
    <row r="110" spans="1:15" s="6" customFormat="1" x14ac:dyDescent="0.25">
      <c r="A110" s="381"/>
      <c r="B110" s="381"/>
      <c r="C110" s="338"/>
      <c r="F110" s="376"/>
      <c r="I110" s="338"/>
      <c r="J110" s="338"/>
      <c r="K110" s="338"/>
      <c r="L110" s="338"/>
      <c r="M110" s="338"/>
      <c r="N110" s="338"/>
      <c r="O110" s="338"/>
    </row>
    <row r="111" spans="1:15" s="6" customFormat="1" x14ac:dyDescent="0.25">
      <c r="A111" s="381"/>
      <c r="B111" s="381"/>
      <c r="C111" s="338"/>
      <c r="F111" s="376"/>
      <c r="I111" s="338"/>
      <c r="J111" s="338"/>
      <c r="K111" s="338"/>
      <c r="L111" s="338"/>
      <c r="M111" s="338"/>
      <c r="N111" s="338"/>
      <c r="O111" s="338"/>
    </row>
    <row r="112" spans="1:15" s="6" customFormat="1" x14ac:dyDescent="0.25">
      <c r="A112" s="381"/>
      <c r="B112" s="381"/>
      <c r="C112" s="338"/>
      <c r="F112" s="376"/>
      <c r="I112" s="338"/>
      <c r="J112" s="338"/>
      <c r="K112" s="338"/>
      <c r="L112" s="338"/>
      <c r="M112" s="338"/>
      <c r="N112" s="338"/>
      <c r="O112" s="338"/>
    </row>
    <row r="113" spans="1:15" s="6" customFormat="1" x14ac:dyDescent="0.25">
      <c r="A113" s="381"/>
      <c r="B113" s="381"/>
      <c r="C113" s="338"/>
      <c r="F113" s="376"/>
      <c r="I113" s="338"/>
      <c r="J113" s="338"/>
      <c r="K113" s="338"/>
      <c r="L113" s="338"/>
      <c r="M113" s="338"/>
      <c r="N113" s="338"/>
      <c r="O113" s="338"/>
    </row>
    <row r="114" spans="1:15" s="6" customFormat="1" x14ac:dyDescent="0.25">
      <c r="A114" s="381"/>
      <c r="B114" s="381"/>
      <c r="C114" s="338"/>
      <c r="F114" s="376"/>
      <c r="I114" s="338"/>
      <c r="J114" s="338"/>
      <c r="K114" s="338"/>
      <c r="L114" s="338"/>
      <c r="M114" s="338"/>
      <c r="N114" s="338"/>
      <c r="O114" s="338"/>
    </row>
    <row r="115" spans="1:15" s="6" customFormat="1" x14ac:dyDescent="0.25">
      <c r="A115" s="381"/>
      <c r="B115" s="381"/>
      <c r="C115" s="338"/>
      <c r="F115" s="376"/>
      <c r="I115" s="338"/>
      <c r="J115" s="338"/>
      <c r="K115" s="338"/>
      <c r="L115" s="338"/>
      <c r="M115" s="338"/>
      <c r="N115" s="338"/>
      <c r="O115" s="338"/>
    </row>
    <row r="116" spans="1:15" s="6" customFormat="1" x14ac:dyDescent="0.25">
      <c r="A116" s="381"/>
      <c r="B116" s="381"/>
      <c r="C116" s="338"/>
      <c r="F116" s="376"/>
      <c r="I116" s="338"/>
      <c r="J116" s="338"/>
      <c r="K116" s="338"/>
      <c r="L116" s="338"/>
      <c r="M116" s="338"/>
      <c r="N116" s="338"/>
      <c r="O116" s="338"/>
    </row>
    <row r="117" spans="1:15" s="6" customFormat="1" x14ac:dyDescent="0.25">
      <c r="A117" s="381"/>
      <c r="B117" s="381"/>
      <c r="C117" s="338"/>
      <c r="F117" s="376"/>
      <c r="I117" s="338"/>
      <c r="J117" s="338"/>
      <c r="K117" s="338"/>
      <c r="L117" s="338"/>
      <c r="M117" s="338"/>
      <c r="N117" s="338"/>
      <c r="O117" s="338"/>
    </row>
    <row r="118" spans="1:15" s="6" customFormat="1" x14ac:dyDescent="0.25">
      <c r="A118" s="381"/>
      <c r="B118" s="381"/>
      <c r="C118" s="338"/>
      <c r="F118" s="376"/>
      <c r="I118" s="338"/>
      <c r="J118" s="338"/>
      <c r="K118" s="338"/>
      <c r="L118" s="338"/>
      <c r="M118" s="338"/>
      <c r="N118" s="338"/>
      <c r="O118" s="338"/>
    </row>
    <row r="119" spans="1:15" s="6" customFormat="1" x14ac:dyDescent="0.25">
      <c r="A119" s="381"/>
      <c r="B119" s="381"/>
      <c r="C119" s="338"/>
      <c r="F119" s="376"/>
      <c r="I119" s="338"/>
      <c r="J119" s="338"/>
      <c r="K119" s="338"/>
      <c r="L119" s="338"/>
      <c r="M119" s="338"/>
      <c r="N119" s="338"/>
      <c r="O119" s="338"/>
    </row>
    <row r="120" spans="1:15" s="6" customFormat="1" x14ac:dyDescent="0.25">
      <c r="A120" s="381"/>
      <c r="B120" s="381"/>
      <c r="C120" s="338"/>
      <c r="F120" s="376"/>
      <c r="I120" s="338"/>
      <c r="J120" s="338"/>
      <c r="K120" s="338"/>
      <c r="L120" s="338"/>
      <c r="M120" s="338"/>
      <c r="N120" s="338"/>
      <c r="O120" s="338"/>
    </row>
    <row r="121" spans="1:15" s="6" customFormat="1" x14ac:dyDescent="0.25">
      <c r="A121" s="381"/>
      <c r="B121" s="381"/>
      <c r="C121" s="338"/>
      <c r="F121" s="376"/>
      <c r="I121" s="338"/>
      <c r="J121" s="338"/>
      <c r="K121" s="338"/>
      <c r="L121" s="338"/>
      <c r="M121" s="338"/>
      <c r="N121" s="338"/>
      <c r="O121" s="338"/>
    </row>
    <row r="122" spans="1:15" s="6" customFormat="1" x14ac:dyDescent="0.25">
      <c r="A122" s="381"/>
      <c r="B122" s="381"/>
      <c r="C122" s="338"/>
      <c r="F122" s="376"/>
      <c r="I122" s="338"/>
      <c r="J122" s="338"/>
      <c r="K122" s="338"/>
      <c r="L122" s="338"/>
      <c r="M122" s="338"/>
      <c r="N122" s="338"/>
      <c r="O122" s="338"/>
    </row>
    <row r="123" spans="1:15" s="6" customFormat="1" x14ac:dyDescent="0.25">
      <c r="A123" s="381"/>
      <c r="B123" s="381"/>
      <c r="C123" s="338"/>
      <c r="F123" s="376"/>
      <c r="I123" s="338"/>
      <c r="J123" s="338"/>
      <c r="K123" s="338"/>
      <c r="L123" s="338"/>
      <c r="M123" s="338"/>
      <c r="N123" s="338"/>
      <c r="O123" s="338"/>
    </row>
    <row r="124" spans="1:15" s="6" customFormat="1" x14ac:dyDescent="0.25">
      <c r="A124" s="381"/>
      <c r="B124" s="381"/>
      <c r="C124" s="338"/>
      <c r="F124" s="376"/>
      <c r="I124" s="338"/>
      <c r="J124" s="338"/>
      <c r="K124" s="338"/>
      <c r="L124" s="338"/>
      <c r="M124" s="338"/>
      <c r="N124" s="338"/>
      <c r="O124" s="338"/>
    </row>
    <row r="125" spans="1:15" s="6" customFormat="1" x14ac:dyDescent="0.25">
      <c r="A125" s="381"/>
      <c r="B125" s="381"/>
      <c r="C125" s="338"/>
      <c r="F125" s="376"/>
      <c r="I125" s="338"/>
      <c r="J125" s="338"/>
      <c r="K125" s="338"/>
      <c r="L125" s="338"/>
      <c r="M125" s="338"/>
      <c r="N125" s="338"/>
      <c r="O125" s="338"/>
    </row>
    <row r="126" spans="1:15" s="6" customFormat="1" x14ac:dyDescent="0.25">
      <c r="A126" s="381"/>
      <c r="B126" s="381"/>
      <c r="C126" s="338"/>
      <c r="F126" s="376"/>
      <c r="I126" s="338"/>
      <c r="J126" s="338"/>
      <c r="K126" s="338"/>
      <c r="L126" s="338"/>
      <c r="M126" s="338"/>
      <c r="N126" s="338"/>
      <c r="O126" s="338"/>
    </row>
    <row r="127" spans="1:15" s="6" customFormat="1" x14ac:dyDescent="0.25">
      <c r="A127" s="381"/>
      <c r="B127" s="381"/>
      <c r="C127" s="338"/>
      <c r="F127" s="376"/>
      <c r="I127" s="338"/>
      <c r="J127" s="338"/>
      <c r="K127" s="338"/>
      <c r="L127" s="338"/>
      <c r="M127" s="338"/>
      <c r="N127" s="338"/>
      <c r="O127" s="338"/>
    </row>
    <row r="128" spans="1:15" s="6" customFormat="1" x14ac:dyDescent="0.25">
      <c r="A128" s="381"/>
      <c r="B128" s="381"/>
      <c r="C128" s="338"/>
      <c r="F128" s="376"/>
      <c r="I128" s="338"/>
      <c r="J128" s="338"/>
      <c r="K128" s="338"/>
      <c r="L128" s="338"/>
      <c r="M128" s="338"/>
      <c r="N128" s="338"/>
      <c r="O128" s="338"/>
    </row>
    <row r="129" spans="1:15" s="6" customFormat="1" x14ac:dyDescent="0.25">
      <c r="A129" s="381"/>
      <c r="B129" s="381"/>
      <c r="C129" s="338"/>
      <c r="F129" s="376"/>
      <c r="I129" s="338"/>
      <c r="J129" s="338"/>
      <c r="K129" s="338"/>
      <c r="L129" s="338"/>
      <c r="M129" s="338"/>
      <c r="N129" s="338"/>
      <c r="O129" s="338"/>
    </row>
    <row r="130" spans="1:15" s="6" customFormat="1" x14ac:dyDescent="0.25">
      <c r="A130" s="381"/>
      <c r="B130" s="381"/>
      <c r="C130" s="338"/>
      <c r="F130" s="376"/>
      <c r="I130" s="338"/>
      <c r="J130" s="338"/>
      <c r="K130" s="338"/>
      <c r="L130" s="338"/>
      <c r="M130" s="338"/>
      <c r="N130" s="338"/>
      <c r="O130" s="338"/>
    </row>
    <row r="131" spans="1:15" s="6" customFormat="1" x14ac:dyDescent="0.25">
      <c r="A131" s="381"/>
      <c r="B131" s="381"/>
      <c r="C131" s="338"/>
      <c r="F131" s="376"/>
      <c r="I131" s="338"/>
      <c r="J131" s="338"/>
      <c r="K131" s="338"/>
      <c r="L131" s="338"/>
      <c r="M131" s="338"/>
      <c r="N131" s="338"/>
      <c r="O131" s="338"/>
    </row>
    <row r="132" spans="1:15" s="6" customFormat="1" x14ac:dyDescent="0.25">
      <c r="A132" s="381"/>
      <c r="B132" s="381"/>
      <c r="C132" s="338"/>
      <c r="F132" s="376"/>
      <c r="I132" s="338"/>
      <c r="J132" s="338"/>
      <c r="K132" s="338"/>
      <c r="L132" s="338"/>
      <c r="M132" s="338"/>
      <c r="N132" s="338"/>
      <c r="O132" s="338"/>
    </row>
    <row r="133" spans="1:15" s="6" customFormat="1" x14ac:dyDescent="0.25">
      <c r="A133" s="381"/>
      <c r="B133" s="381"/>
      <c r="C133" s="338"/>
      <c r="F133" s="376"/>
      <c r="I133" s="338"/>
      <c r="J133" s="338"/>
      <c r="K133" s="338"/>
      <c r="L133" s="338"/>
      <c r="M133" s="338"/>
      <c r="N133" s="338"/>
      <c r="O133" s="338"/>
    </row>
    <row r="134" spans="1:15" s="6" customFormat="1" x14ac:dyDescent="0.25">
      <c r="A134" s="381"/>
      <c r="B134" s="381"/>
      <c r="C134" s="338"/>
      <c r="F134" s="376"/>
      <c r="I134" s="338"/>
      <c r="J134" s="338"/>
      <c r="K134" s="338"/>
      <c r="L134" s="338"/>
      <c r="M134" s="338"/>
      <c r="N134" s="338"/>
      <c r="O134" s="338"/>
    </row>
    <row r="135" spans="1:15" s="6" customFormat="1" x14ac:dyDescent="0.25">
      <c r="A135" s="381"/>
      <c r="B135" s="381"/>
      <c r="C135" s="338"/>
      <c r="F135" s="376"/>
      <c r="I135" s="338"/>
      <c r="J135" s="338"/>
      <c r="K135" s="338"/>
      <c r="L135" s="338"/>
      <c r="M135" s="338"/>
      <c r="N135" s="338"/>
      <c r="O135" s="338"/>
    </row>
    <row r="136" spans="1:15" s="6" customFormat="1" x14ac:dyDescent="0.25">
      <c r="A136" s="381"/>
      <c r="B136" s="381"/>
      <c r="C136" s="338"/>
      <c r="F136" s="376"/>
      <c r="I136" s="338"/>
      <c r="J136" s="338"/>
      <c r="K136" s="338"/>
      <c r="L136" s="338"/>
      <c r="M136" s="338"/>
      <c r="N136" s="338"/>
      <c r="O136" s="338"/>
    </row>
    <row r="137" spans="1:15" s="6" customFormat="1" x14ac:dyDescent="0.25">
      <c r="A137" s="381"/>
      <c r="B137" s="381"/>
      <c r="C137" s="338"/>
      <c r="F137" s="376"/>
      <c r="I137" s="338"/>
      <c r="J137" s="338"/>
      <c r="K137" s="338"/>
      <c r="L137" s="338"/>
      <c r="M137" s="338"/>
      <c r="N137" s="338"/>
      <c r="O137" s="338"/>
    </row>
    <row r="138" spans="1:15" s="6" customFormat="1" x14ac:dyDescent="0.25">
      <c r="A138" s="381"/>
      <c r="B138" s="381"/>
      <c r="C138" s="338"/>
      <c r="F138" s="376"/>
      <c r="I138" s="338"/>
      <c r="J138" s="338"/>
      <c r="K138" s="338"/>
      <c r="L138" s="338"/>
      <c r="M138" s="338"/>
      <c r="N138" s="338"/>
      <c r="O138" s="338"/>
    </row>
    <row r="139" spans="1:15" s="6" customFormat="1" x14ac:dyDescent="0.25">
      <c r="A139" s="381"/>
      <c r="B139" s="381"/>
      <c r="C139" s="338"/>
      <c r="F139" s="376"/>
      <c r="I139" s="338"/>
      <c r="J139" s="338"/>
      <c r="K139" s="338"/>
      <c r="L139" s="338"/>
      <c r="M139" s="338"/>
      <c r="N139" s="338"/>
      <c r="O139" s="338"/>
    </row>
    <row r="140" spans="1:15" s="6" customFormat="1" x14ac:dyDescent="0.25">
      <c r="A140" s="381"/>
      <c r="B140" s="381"/>
      <c r="C140" s="338"/>
      <c r="F140" s="376"/>
      <c r="I140" s="338"/>
      <c r="J140" s="338"/>
      <c r="K140" s="338"/>
      <c r="L140" s="338"/>
      <c r="M140" s="338"/>
      <c r="N140" s="338"/>
      <c r="O140" s="338"/>
    </row>
    <row r="141" spans="1:15" s="6" customFormat="1" x14ac:dyDescent="0.25">
      <c r="A141" s="381"/>
      <c r="B141" s="381"/>
      <c r="C141" s="338"/>
      <c r="F141" s="376"/>
      <c r="I141" s="338"/>
      <c r="J141" s="338"/>
      <c r="K141" s="338"/>
      <c r="L141" s="338"/>
      <c r="M141" s="338"/>
      <c r="N141" s="338"/>
      <c r="O141" s="338"/>
    </row>
    <row r="142" spans="1:15" s="6" customFormat="1" x14ac:dyDescent="0.25">
      <c r="A142" s="381"/>
      <c r="B142" s="381"/>
      <c r="C142" s="338"/>
      <c r="F142" s="376"/>
      <c r="I142" s="338"/>
      <c r="J142" s="338"/>
      <c r="K142" s="338"/>
      <c r="L142" s="338"/>
      <c r="M142" s="338"/>
      <c r="N142" s="338"/>
      <c r="O142" s="338"/>
    </row>
    <row r="143" spans="1:15" s="6" customFormat="1" x14ac:dyDescent="0.25">
      <c r="A143" s="381"/>
      <c r="B143" s="381"/>
      <c r="C143" s="338"/>
      <c r="F143" s="376"/>
      <c r="I143" s="338"/>
      <c r="J143" s="338"/>
      <c r="K143" s="338"/>
      <c r="L143" s="338"/>
      <c r="M143" s="338"/>
      <c r="N143" s="338"/>
      <c r="O143" s="338"/>
    </row>
    <row r="144" spans="1:15" s="6" customFormat="1" x14ac:dyDescent="0.25">
      <c r="A144" s="381"/>
      <c r="B144" s="381"/>
      <c r="C144" s="338"/>
      <c r="F144" s="376"/>
      <c r="I144" s="338"/>
      <c r="J144" s="338"/>
      <c r="K144" s="338"/>
      <c r="L144" s="338"/>
      <c r="M144" s="338"/>
      <c r="N144" s="338"/>
      <c r="O144" s="338"/>
    </row>
    <row r="145" spans="1:15" s="6" customFormat="1" x14ac:dyDescent="0.25">
      <c r="A145" s="381"/>
      <c r="B145" s="381"/>
      <c r="C145" s="338"/>
      <c r="F145" s="376"/>
      <c r="I145" s="338"/>
      <c r="J145" s="338"/>
      <c r="K145" s="338"/>
      <c r="L145" s="338"/>
      <c r="M145" s="338"/>
      <c r="N145" s="338"/>
      <c r="O145" s="338"/>
    </row>
    <row r="146" spans="1:15" s="6" customFormat="1" x14ac:dyDescent="0.25">
      <c r="A146" s="381"/>
      <c r="B146" s="381"/>
      <c r="C146" s="338"/>
      <c r="F146" s="376"/>
      <c r="I146" s="338"/>
      <c r="J146" s="338"/>
      <c r="K146" s="338"/>
      <c r="L146" s="338"/>
      <c r="M146" s="338"/>
      <c r="N146" s="338"/>
      <c r="O146" s="338"/>
    </row>
    <row r="147" spans="1:15" s="6" customFormat="1" x14ac:dyDescent="0.25">
      <c r="A147" s="381"/>
      <c r="B147" s="381"/>
      <c r="C147" s="338"/>
      <c r="F147" s="376"/>
      <c r="I147" s="338"/>
      <c r="J147" s="338"/>
      <c r="K147" s="338"/>
      <c r="L147" s="338"/>
      <c r="M147" s="338"/>
      <c r="N147" s="338"/>
      <c r="O147" s="338"/>
    </row>
    <row r="148" spans="1:15" s="6" customFormat="1" x14ac:dyDescent="0.25">
      <c r="A148" s="381"/>
      <c r="B148" s="381"/>
      <c r="C148" s="338"/>
      <c r="F148" s="376"/>
      <c r="I148" s="338"/>
      <c r="J148" s="338"/>
      <c r="K148" s="338"/>
      <c r="L148" s="338"/>
      <c r="M148" s="338"/>
      <c r="N148" s="338"/>
      <c r="O148" s="338"/>
    </row>
    <row r="149" spans="1:15" s="6" customFormat="1" x14ac:dyDescent="0.25">
      <c r="A149" s="381"/>
      <c r="B149" s="381"/>
      <c r="C149" s="338"/>
      <c r="F149" s="376"/>
      <c r="I149" s="338"/>
      <c r="J149" s="338"/>
      <c r="K149" s="338"/>
      <c r="L149" s="338"/>
      <c r="M149" s="338"/>
      <c r="N149" s="338"/>
      <c r="O149" s="338"/>
    </row>
    <row r="150" spans="1:15" s="6" customFormat="1" x14ac:dyDescent="0.25">
      <c r="A150" s="381"/>
      <c r="B150" s="381"/>
      <c r="C150" s="338"/>
      <c r="F150" s="376"/>
      <c r="I150" s="338"/>
      <c r="J150" s="338"/>
      <c r="K150" s="338"/>
      <c r="L150" s="338"/>
      <c r="M150" s="338"/>
      <c r="N150" s="338"/>
      <c r="O150" s="338"/>
    </row>
    <row r="151" spans="1:15" s="6" customFormat="1" x14ac:dyDescent="0.25">
      <c r="A151" s="381"/>
      <c r="B151" s="381"/>
      <c r="C151" s="338"/>
      <c r="F151" s="376"/>
      <c r="I151" s="338"/>
      <c r="J151" s="338"/>
      <c r="K151" s="338"/>
      <c r="L151" s="338"/>
      <c r="M151" s="338"/>
      <c r="N151" s="338"/>
      <c r="O151" s="338"/>
    </row>
    <row r="152" spans="1:15" s="6" customFormat="1" x14ac:dyDescent="0.25">
      <c r="A152" s="381"/>
      <c r="B152" s="381"/>
      <c r="C152" s="338"/>
      <c r="F152" s="376"/>
      <c r="I152" s="338"/>
      <c r="J152" s="338"/>
      <c r="K152" s="338"/>
      <c r="L152" s="338"/>
      <c r="M152" s="338"/>
      <c r="N152" s="338"/>
      <c r="O152" s="338"/>
    </row>
    <row r="153" spans="1:15" s="6" customFormat="1" x14ac:dyDescent="0.25">
      <c r="A153" s="381"/>
      <c r="B153" s="381"/>
      <c r="C153" s="338"/>
      <c r="F153" s="376"/>
      <c r="I153" s="338"/>
      <c r="J153" s="338"/>
      <c r="K153" s="338"/>
      <c r="L153" s="338"/>
      <c r="M153" s="338"/>
      <c r="N153" s="338"/>
      <c r="O153" s="338"/>
    </row>
    <row r="154" spans="1:15" s="6" customFormat="1" x14ac:dyDescent="0.25">
      <c r="A154" s="381"/>
      <c r="B154" s="381"/>
      <c r="C154" s="338"/>
      <c r="F154" s="376"/>
      <c r="I154" s="338"/>
      <c r="J154" s="338"/>
      <c r="K154" s="338"/>
      <c r="L154" s="338"/>
      <c r="M154" s="338"/>
      <c r="N154" s="338"/>
      <c r="O154" s="338"/>
    </row>
    <row r="155" spans="1:15" s="6" customFormat="1" x14ac:dyDescent="0.25">
      <c r="A155" s="381"/>
      <c r="B155" s="381"/>
      <c r="C155" s="338"/>
      <c r="F155" s="376"/>
      <c r="I155" s="338"/>
      <c r="J155" s="338"/>
      <c r="K155" s="338"/>
      <c r="L155" s="338"/>
      <c r="M155" s="338"/>
      <c r="N155" s="338"/>
      <c r="O155" s="338"/>
    </row>
    <row r="156" spans="1:15" s="6" customFormat="1" x14ac:dyDescent="0.25">
      <c r="A156" s="381"/>
      <c r="B156" s="381"/>
      <c r="C156" s="338"/>
      <c r="F156" s="376"/>
      <c r="I156" s="338"/>
      <c r="J156" s="338"/>
      <c r="K156" s="338"/>
      <c r="L156" s="338"/>
      <c r="M156" s="338"/>
      <c r="N156" s="338"/>
      <c r="O156" s="338"/>
    </row>
    <row r="157" spans="1:15" s="6" customFormat="1" x14ac:dyDescent="0.25">
      <c r="A157" s="381"/>
      <c r="B157" s="381"/>
      <c r="C157" s="338"/>
      <c r="F157" s="376"/>
      <c r="I157" s="338"/>
      <c r="J157" s="338"/>
      <c r="K157" s="338"/>
      <c r="L157" s="338"/>
      <c r="M157" s="338"/>
      <c r="N157" s="338"/>
      <c r="O157" s="338"/>
    </row>
    <row r="158" spans="1:15" s="6" customFormat="1" x14ac:dyDescent="0.25">
      <c r="A158" s="381"/>
      <c r="B158" s="381"/>
      <c r="C158" s="338"/>
      <c r="F158" s="376"/>
      <c r="I158" s="338"/>
      <c r="J158" s="338"/>
      <c r="K158" s="338"/>
      <c r="L158" s="338"/>
      <c r="M158" s="338"/>
      <c r="N158" s="338"/>
      <c r="O158" s="338"/>
    </row>
    <row r="159" spans="1:15" s="6" customFormat="1" x14ac:dyDescent="0.25">
      <c r="A159" s="381"/>
      <c r="B159" s="381"/>
      <c r="C159" s="338"/>
      <c r="F159" s="376"/>
      <c r="I159" s="338"/>
      <c r="J159" s="338"/>
      <c r="K159" s="338"/>
      <c r="L159" s="338"/>
      <c r="M159" s="338"/>
      <c r="N159" s="338"/>
      <c r="O159" s="338"/>
    </row>
    <row r="160" spans="1:15" s="6" customFormat="1" x14ac:dyDescent="0.25">
      <c r="A160" s="381"/>
      <c r="B160" s="381"/>
      <c r="C160" s="338"/>
      <c r="F160" s="376"/>
      <c r="I160" s="338"/>
      <c r="J160" s="338"/>
      <c r="K160" s="338"/>
      <c r="L160" s="338"/>
      <c r="M160" s="338"/>
      <c r="N160" s="338"/>
      <c r="O160" s="338"/>
    </row>
    <row r="161" spans="1:15" s="6" customFormat="1" x14ac:dyDescent="0.25">
      <c r="A161" s="381"/>
      <c r="B161" s="381"/>
      <c r="C161" s="338"/>
      <c r="F161" s="376"/>
      <c r="I161" s="338"/>
      <c r="J161" s="338"/>
      <c r="K161" s="338"/>
      <c r="L161" s="338"/>
      <c r="M161" s="338"/>
      <c r="N161" s="338"/>
      <c r="O161" s="338"/>
    </row>
    <row r="162" spans="1:15" s="6" customFormat="1" x14ac:dyDescent="0.25">
      <c r="A162" s="381"/>
      <c r="B162" s="381"/>
      <c r="C162" s="338"/>
      <c r="F162" s="376"/>
      <c r="I162" s="338"/>
      <c r="J162" s="338"/>
      <c r="K162" s="338"/>
      <c r="L162" s="338"/>
      <c r="M162" s="338"/>
      <c r="N162" s="338"/>
      <c r="O162" s="338"/>
    </row>
    <row r="163" spans="1:15" s="6" customFormat="1" x14ac:dyDescent="0.25">
      <c r="A163" s="381"/>
      <c r="B163" s="381"/>
      <c r="C163" s="338"/>
      <c r="F163" s="376"/>
      <c r="I163" s="338"/>
      <c r="J163" s="338"/>
      <c r="K163" s="338"/>
      <c r="L163" s="338"/>
      <c r="M163" s="338"/>
      <c r="N163" s="338"/>
      <c r="O163" s="338"/>
    </row>
    <row r="164" spans="1:15" s="6" customFormat="1" x14ac:dyDescent="0.25">
      <c r="A164" s="381"/>
      <c r="B164" s="381"/>
      <c r="C164" s="338"/>
      <c r="F164" s="376"/>
      <c r="I164" s="338"/>
      <c r="J164" s="338"/>
      <c r="K164" s="338"/>
      <c r="L164" s="338"/>
      <c r="M164" s="338"/>
      <c r="N164" s="338"/>
      <c r="O164" s="338"/>
    </row>
    <row r="165" spans="1:15" s="6" customFormat="1" x14ac:dyDescent="0.25">
      <c r="A165" s="381"/>
      <c r="B165" s="381"/>
      <c r="C165" s="338"/>
      <c r="F165" s="376"/>
      <c r="I165" s="338"/>
      <c r="J165" s="338"/>
      <c r="K165" s="338"/>
      <c r="L165" s="338"/>
      <c r="M165" s="338"/>
      <c r="N165" s="338"/>
      <c r="O165" s="338"/>
    </row>
    <row r="166" spans="1:15" s="6" customFormat="1" x14ac:dyDescent="0.25">
      <c r="A166" s="381"/>
      <c r="B166" s="381"/>
      <c r="C166" s="338"/>
      <c r="F166" s="376"/>
      <c r="I166" s="338"/>
      <c r="J166" s="338"/>
      <c r="K166" s="338"/>
      <c r="L166" s="338"/>
      <c r="M166" s="338"/>
      <c r="N166" s="338"/>
      <c r="O166" s="338"/>
    </row>
    <row r="167" spans="1:15" s="6" customFormat="1" x14ac:dyDescent="0.25">
      <c r="A167" s="381"/>
      <c r="B167" s="381"/>
      <c r="C167" s="338"/>
      <c r="F167" s="376"/>
      <c r="I167" s="338"/>
      <c r="J167" s="338"/>
      <c r="K167" s="338"/>
      <c r="L167" s="338"/>
      <c r="M167" s="338"/>
      <c r="N167" s="338"/>
      <c r="O167" s="338"/>
    </row>
    <row r="168" spans="1:15" s="6" customFormat="1" x14ac:dyDescent="0.25">
      <c r="A168" s="381"/>
      <c r="B168" s="381"/>
      <c r="C168" s="338"/>
      <c r="F168" s="376"/>
      <c r="I168" s="338"/>
      <c r="J168" s="338"/>
      <c r="K168" s="338"/>
      <c r="L168" s="338"/>
      <c r="M168" s="338"/>
      <c r="N168" s="338"/>
      <c r="O168" s="338"/>
    </row>
    <row r="169" spans="1:15" s="6" customFormat="1" x14ac:dyDescent="0.25">
      <c r="A169" s="381"/>
      <c r="B169" s="381"/>
      <c r="C169" s="338"/>
      <c r="F169" s="376"/>
      <c r="I169" s="338"/>
      <c r="J169" s="338"/>
      <c r="K169" s="338"/>
      <c r="L169" s="338"/>
      <c r="M169" s="338"/>
      <c r="N169" s="338"/>
      <c r="O169" s="338"/>
    </row>
    <row r="170" spans="1:15" s="6" customFormat="1" x14ac:dyDescent="0.25">
      <c r="A170" s="381"/>
      <c r="B170" s="381"/>
      <c r="C170" s="338"/>
      <c r="F170" s="376"/>
      <c r="I170" s="338"/>
      <c r="J170" s="338"/>
      <c r="K170" s="338"/>
      <c r="L170" s="338"/>
      <c r="M170" s="338"/>
      <c r="N170" s="338"/>
      <c r="O170" s="338"/>
    </row>
    <row r="171" spans="1:15" s="6" customFormat="1" x14ac:dyDescent="0.25">
      <c r="A171" s="381"/>
      <c r="B171" s="381"/>
      <c r="C171" s="338"/>
      <c r="F171" s="376"/>
      <c r="I171" s="338"/>
      <c r="J171" s="338"/>
      <c r="K171" s="338"/>
      <c r="L171" s="338"/>
      <c r="M171" s="338"/>
      <c r="N171" s="338"/>
      <c r="O171" s="338"/>
    </row>
    <row r="172" spans="1:15" s="6" customFormat="1" x14ac:dyDescent="0.25">
      <c r="A172" s="381"/>
      <c r="B172" s="381"/>
      <c r="C172" s="338"/>
      <c r="F172" s="376"/>
      <c r="I172" s="338"/>
      <c r="J172" s="338"/>
      <c r="K172" s="338"/>
      <c r="L172" s="338"/>
      <c r="M172" s="338"/>
      <c r="N172" s="338"/>
      <c r="O172" s="338"/>
    </row>
    <row r="173" spans="1:15" s="6" customFormat="1" x14ac:dyDescent="0.25">
      <c r="A173" s="381"/>
      <c r="B173" s="381"/>
      <c r="C173" s="338"/>
      <c r="F173" s="376"/>
      <c r="I173" s="338"/>
      <c r="J173" s="338"/>
      <c r="K173" s="338"/>
      <c r="L173" s="338"/>
      <c r="M173" s="338"/>
      <c r="N173" s="338"/>
      <c r="O173" s="338"/>
    </row>
    <row r="174" spans="1:15" s="6" customFormat="1" x14ac:dyDescent="0.25">
      <c r="A174" s="381"/>
      <c r="B174" s="381"/>
      <c r="C174" s="338"/>
      <c r="F174" s="376"/>
      <c r="I174" s="338"/>
      <c r="J174" s="338"/>
      <c r="K174" s="338"/>
      <c r="L174" s="338"/>
      <c r="M174" s="338"/>
      <c r="N174" s="338"/>
      <c r="O174" s="338"/>
    </row>
    <row r="175" spans="1:15" s="6" customFormat="1" x14ac:dyDescent="0.25">
      <c r="A175" s="381"/>
      <c r="B175" s="381"/>
      <c r="C175" s="338"/>
      <c r="F175" s="376"/>
      <c r="I175" s="338"/>
      <c r="J175" s="338"/>
      <c r="K175" s="338"/>
      <c r="L175" s="338"/>
      <c r="M175" s="338"/>
      <c r="N175" s="338"/>
      <c r="O175" s="338"/>
    </row>
    <row r="176" spans="1:15" s="6" customFormat="1" x14ac:dyDescent="0.25">
      <c r="A176" s="375"/>
      <c r="B176" s="375"/>
      <c r="C176" s="338"/>
      <c r="F176" s="376"/>
      <c r="I176" s="338"/>
      <c r="J176" s="338"/>
      <c r="K176" s="338"/>
      <c r="L176" s="338"/>
      <c r="M176" s="338"/>
      <c r="N176" s="338"/>
      <c r="O176" s="338"/>
    </row>
    <row r="177" spans="1:15" s="6" customFormat="1" x14ac:dyDescent="0.25">
      <c r="A177" s="375"/>
      <c r="B177" s="375"/>
      <c r="C177" s="338"/>
      <c r="F177" s="376"/>
      <c r="I177" s="338"/>
      <c r="J177" s="338"/>
      <c r="K177" s="338"/>
      <c r="L177" s="338"/>
      <c r="M177" s="338"/>
      <c r="N177" s="338"/>
      <c r="O177" s="338"/>
    </row>
    <row r="178" spans="1:15" s="6" customFormat="1" x14ac:dyDescent="0.25">
      <c r="A178" s="375"/>
      <c r="B178" s="375"/>
      <c r="C178" s="338"/>
      <c r="F178" s="376"/>
      <c r="I178" s="338"/>
      <c r="J178" s="338"/>
      <c r="K178" s="338"/>
      <c r="L178" s="338"/>
      <c r="M178" s="338"/>
      <c r="N178" s="338"/>
      <c r="O178" s="338"/>
    </row>
    <row r="179" spans="1:15" s="6" customFormat="1" x14ac:dyDescent="0.25">
      <c r="A179" s="375"/>
      <c r="B179" s="375"/>
      <c r="C179" s="338"/>
      <c r="F179" s="376"/>
      <c r="I179" s="338"/>
      <c r="J179" s="338"/>
      <c r="K179" s="338"/>
      <c r="L179" s="338"/>
      <c r="M179" s="338"/>
      <c r="N179" s="338"/>
      <c r="O179" s="338"/>
    </row>
    <row r="180" spans="1:15" s="6" customFormat="1" x14ac:dyDescent="0.25">
      <c r="A180" s="375"/>
      <c r="B180" s="375"/>
      <c r="C180" s="338"/>
      <c r="F180" s="376"/>
      <c r="I180" s="338"/>
      <c r="J180" s="338"/>
      <c r="K180" s="338"/>
      <c r="L180" s="338"/>
      <c r="M180" s="338"/>
      <c r="N180" s="338"/>
      <c r="O180" s="338"/>
    </row>
    <row r="181" spans="1:15" s="6" customFormat="1" x14ac:dyDescent="0.25">
      <c r="A181" s="375"/>
      <c r="B181" s="375"/>
      <c r="C181" s="338"/>
      <c r="F181" s="376"/>
      <c r="I181" s="338"/>
      <c r="J181" s="338"/>
      <c r="K181" s="338"/>
      <c r="L181" s="338"/>
      <c r="M181" s="338"/>
      <c r="N181" s="338"/>
      <c r="O181" s="338"/>
    </row>
    <row r="182" spans="1:15" s="6" customFormat="1" x14ac:dyDescent="0.25">
      <c r="A182" s="375"/>
      <c r="B182" s="375"/>
      <c r="C182" s="338"/>
      <c r="F182" s="376"/>
      <c r="I182" s="338"/>
      <c r="J182" s="338"/>
      <c r="K182" s="338"/>
      <c r="L182" s="338"/>
      <c r="M182" s="338"/>
      <c r="N182" s="338"/>
      <c r="O182" s="338"/>
    </row>
    <row r="183" spans="1:15" s="6" customFormat="1" x14ac:dyDescent="0.25">
      <c r="A183" s="375"/>
      <c r="B183" s="375"/>
      <c r="C183" s="338"/>
      <c r="F183" s="376"/>
      <c r="I183" s="338"/>
      <c r="J183" s="338"/>
      <c r="K183" s="338"/>
      <c r="L183" s="338"/>
      <c r="M183" s="338"/>
      <c r="N183" s="338"/>
      <c r="O183" s="338"/>
    </row>
    <row r="184" spans="1:15" s="6" customFormat="1" x14ac:dyDescent="0.25">
      <c r="A184" s="375"/>
      <c r="B184" s="375"/>
      <c r="C184" s="338"/>
      <c r="F184" s="376"/>
      <c r="I184" s="338"/>
      <c r="J184" s="338"/>
      <c r="K184" s="338"/>
      <c r="L184" s="338"/>
      <c r="M184" s="338"/>
      <c r="N184" s="338"/>
      <c r="O184" s="338"/>
    </row>
    <row r="185" spans="1:15" s="6" customFormat="1" x14ac:dyDescent="0.25">
      <c r="A185" s="375"/>
      <c r="B185" s="375"/>
      <c r="C185" s="338"/>
      <c r="F185" s="376"/>
      <c r="I185" s="338"/>
      <c r="J185" s="338"/>
      <c r="K185" s="338"/>
      <c r="L185" s="338"/>
      <c r="M185" s="338"/>
      <c r="N185" s="338"/>
      <c r="O185" s="338"/>
    </row>
    <row r="186" spans="1:15" s="6" customFormat="1" x14ac:dyDescent="0.25">
      <c r="A186" s="375"/>
      <c r="B186" s="375"/>
      <c r="C186" s="338"/>
      <c r="F186" s="376"/>
      <c r="I186" s="338"/>
      <c r="J186" s="338"/>
      <c r="K186" s="338"/>
      <c r="L186" s="338"/>
      <c r="M186" s="338"/>
      <c r="N186" s="338"/>
      <c r="O186" s="338"/>
    </row>
    <row r="187" spans="1:15" s="6" customFormat="1" x14ac:dyDescent="0.25">
      <c r="A187" s="375"/>
      <c r="B187" s="375"/>
      <c r="C187" s="338"/>
      <c r="F187" s="376"/>
      <c r="I187" s="338"/>
      <c r="J187" s="338"/>
      <c r="K187" s="338"/>
      <c r="L187" s="338"/>
      <c r="M187" s="338"/>
      <c r="N187" s="338"/>
      <c r="O187" s="338"/>
    </row>
    <row r="188" spans="1:15" s="6" customFormat="1" x14ac:dyDescent="0.25">
      <c r="A188" s="375"/>
      <c r="B188" s="375"/>
      <c r="C188" s="338"/>
      <c r="F188" s="376"/>
      <c r="I188" s="338"/>
      <c r="J188" s="338"/>
      <c r="K188" s="338"/>
      <c r="L188" s="338"/>
      <c r="M188" s="338"/>
      <c r="N188" s="338"/>
      <c r="O188" s="338"/>
    </row>
    <row r="189" spans="1:15" s="6" customFormat="1" x14ac:dyDescent="0.25">
      <c r="A189" s="375"/>
      <c r="B189" s="375"/>
      <c r="C189" s="338"/>
      <c r="F189" s="376"/>
      <c r="I189" s="338"/>
      <c r="J189" s="338"/>
      <c r="K189" s="338"/>
      <c r="L189" s="338"/>
      <c r="M189" s="338"/>
      <c r="N189" s="338"/>
      <c r="O189" s="338"/>
    </row>
    <row r="190" spans="1:15" s="6" customFormat="1" x14ac:dyDescent="0.25">
      <c r="A190" s="375"/>
      <c r="B190" s="375"/>
      <c r="C190" s="338"/>
      <c r="F190" s="376"/>
      <c r="I190" s="338"/>
      <c r="J190" s="338"/>
      <c r="K190" s="338"/>
      <c r="L190" s="338"/>
      <c r="M190" s="338"/>
      <c r="N190" s="338"/>
      <c r="O190" s="338"/>
    </row>
    <row r="191" spans="1:15" s="6" customFormat="1" x14ac:dyDescent="0.25">
      <c r="A191" s="375"/>
      <c r="B191" s="375"/>
      <c r="C191" s="338"/>
      <c r="F191" s="376"/>
      <c r="I191" s="338"/>
      <c r="J191" s="338"/>
      <c r="K191" s="338"/>
      <c r="L191" s="338"/>
      <c r="M191" s="338"/>
      <c r="N191" s="338"/>
      <c r="O191" s="338"/>
    </row>
    <row r="192" spans="1:15" s="6" customFormat="1" x14ac:dyDescent="0.25">
      <c r="A192" s="375"/>
      <c r="B192" s="375"/>
      <c r="C192" s="338"/>
      <c r="F192" s="376"/>
      <c r="I192" s="338"/>
      <c r="J192" s="338"/>
      <c r="K192" s="338"/>
      <c r="L192" s="338"/>
      <c r="M192" s="338"/>
      <c r="N192" s="338"/>
      <c r="O192" s="338"/>
    </row>
    <row r="193" spans="1:15" s="6" customFormat="1" x14ac:dyDescent="0.25">
      <c r="A193" s="375"/>
      <c r="B193" s="375"/>
      <c r="C193" s="338"/>
      <c r="F193" s="376"/>
      <c r="I193" s="338"/>
      <c r="J193" s="338"/>
      <c r="K193" s="338"/>
      <c r="L193" s="338"/>
      <c r="M193" s="338"/>
      <c r="N193" s="338"/>
      <c r="O193" s="338"/>
    </row>
    <row r="194" spans="1:15" s="6" customFormat="1" x14ac:dyDescent="0.25">
      <c r="A194" s="375"/>
      <c r="B194" s="375"/>
      <c r="C194" s="338"/>
      <c r="F194" s="376"/>
      <c r="I194" s="338"/>
      <c r="J194" s="338"/>
      <c r="K194" s="338"/>
      <c r="L194" s="338"/>
      <c r="M194" s="338"/>
      <c r="N194" s="338"/>
      <c r="O194" s="338"/>
    </row>
    <row r="195" spans="1:15" s="6" customFormat="1" x14ac:dyDescent="0.25">
      <c r="A195" s="375"/>
      <c r="B195" s="375"/>
      <c r="C195" s="338"/>
      <c r="F195" s="376"/>
      <c r="I195" s="338"/>
      <c r="J195" s="338"/>
      <c r="K195" s="338"/>
      <c r="L195" s="338"/>
      <c r="M195" s="338"/>
      <c r="N195" s="338"/>
      <c r="O195" s="338"/>
    </row>
    <row r="196" spans="1:15" s="6" customFormat="1" x14ac:dyDescent="0.25">
      <c r="A196" s="375"/>
      <c r="B196" s="375"/>
      <c r="C196" s="338"/>
      <c r="F196" s="376"/>
      <c r="I196" s="338"/>
      <c r="J196" s="338"/>
      <c r="K196" s="338"/>
      <c r="L196" s="338"/>
      <c r="M196" s="338"/>
      <c r="N196" s="338"/>
      <c r="O196" s="338"/>
    </row>
    <row r="197" spans="1:15" s="6" customFormat="1" x14ac:dyDescent="0.25">
      <c r="A197" s="375"/>
      <c r="B197" s="375"/>
      <c r="C197" s="338"/>
      <c r="F197" s="376"/>
      <c r="I197" s="338"/>
      <c r="J197" s="338"/>
      <c r="K197" s="338"/>
      <c r="L197" s="338"/>
      <c r="M197" s="338"/>
      <c r="N197" s="338"/>
      <c r="O197" s="338"/>
    </row>
    <row r="198" spans="1:15" s="6" customFormat="1" x14ac:dyDescent="0.25">
      <c r="A198" s="375"/>
      <c r="B198" s="375"/>
      <c r="C198" s="338"/>
      <c r="F198" s="376"/>
      <c r="I198" s="338"/>
      <c r="J198" s="338"/>
      <c r="K198" s="338"/>
      <c r="L198" s="338"/>
      <c r="M198" s="338"/>
      <c r="N198" s="338"/>
      <c r="O198" s="338"/>
    </row>
    <row r="199" spans="1:15" s="6" customFormat="1" x14ac:dyDescent="0.25">
      <c r="A199" s="375"/>
      <c r="B199" s="375"/>
      <c r="C199" s="338"/>
      <c r="F199" s="376"/>
      <c r="I199" s="338"/>
      <c r="J199" s="338"/>
      <c r="K199" s="338"/>
      <c r="L199" s="338"/>
      <c r="M199" s="338"/>
      <c r="N199" s="338"/>
      <c r="O199" s="338"/>
    </row>
    <row r="200" spans="1:15" s="6" customFormat="1" x14ac:dyDescent="0.25">
      <c r="A200" s="375"/>
      <c r="B200" s="375"/>
      <c r="C200" s="338"/>
      <c r="F200" s="376"/>
      <c r="I200" s="338"/>
      <c r="J200" s="338"/>
      <c r="K200" s="338"/>
      <c r="L200" s="338"/>
      <c r="M200" s="338"/>
      <c r="N200" s="338"/>
      <c r="O200" s="338"/>
    </row>
    <row r="201" spans="1:15" s="50" customFormat="1" hidden="1" x14ac:dyDescent="0.25">
      <c r="A201" s="48" t="s">
        <v>30</v>
      </c>
      <c r="B201" s="48" t="str">
        <f>IF(E7="ВЗРОСЛЫЕ","МУЖЧИНЫ",IF(E7="ДО 19 ЛЕТ","ЮНИОРЫ","ЮНОШИ"))</f>
        <v>ЮНИОРЫ</v>
      </c>
      <c r="C201" s="49" t="s">
        <v>31</v>
      </c>
      <c r="D201" s="49"/>
      <c r="E201" s="49" t="s">
        <v>32</v>
      </c>
      <c r="F201" s="50" t="s">
        <v>33</v>
      </c>
      <c r="G201" s="51"/>
      <c r="H201" s="51"/>
      <c r="I201" s="51"/>
    </row>
    <row r="202" spans="1:15" s="50" customFormat="1" hidden="1" x14ac:dyDescent="0.25">
      <c r="A202" s="48" t="s">
        <v>34</v>
      </c>
      <c r="B202" s="48" t="str">
        <f>IF(E7="ВЗРОСЛЫЕ","ЖЕНЩИНЫ",IF(E7="ДО 19 ЛЕТ","ЮНИОРКИ","ДЕВУШКИ"))</f>
        <v>ЮНИОРКИ</v>
      </c>
      <c r="C202" s="49" t="s">
        <v>35</v>
      </c>
      <c r="D202" s="49"/>
      <c r="E202" s="49" t="s">
        <v>36</v>
      </c>
      <c r="F202" s="50" t="s">
        <v>37</v>
      </c>
      <c r="G202" s="51"/>
      <c r="H202" s="51"/>
      <c r="I202" s="51"/>
    </row>
    <row r="203" spans="1:15" s="50" customFormat="1" hidden="1" x14ac:dyDescent="0.25">
      <c r="A203" s="48" t="s">
        <v>38</v>
      </c>
      <c r="B203" s="48" t="str">
        <f>IF(E7="ВЗРОСЛЫЕ","МУЖЧИНЫ И ЖЕНЩИНЫ",IF(E7="ДО 19 ЛЕТ","ЮНИОРЫ И ЮНИОРКИ","ЮНОШИ И ДЕВУШКИ"))</f>
        <v>ЮНИОРЫ И ЮНИОРКИ</v>
      </c>
      <c r="C203" s="49" t="s">
        <v>39</v>
      </c>
      <c r="D203" s="49"/>
      <c r="E203" s="49" t="s">
        <v>40</v>
      </c>
      <c r="F203" s="50" t="s">
        <v>41</v>
      </c>
      <c r="G203" s="51"/>
      <c r="H203" s="51"/>
      <c r="I203" s="51"/>
    </row>
    <row r="204" spans="1:15" s="50" customFormat="1" hidden="1" x14ac:dyDescent="0.25">
      <c r="A204" s="48" t="s">
        <v>42</v>
      </c>
      <c r="B204" s="48"/>
      <c r="C204" s="49" t="s">
        <v>43</v>
      </c>
      <c r="D204" s="49"/>
      <c r="E204" s="49" t="s">
        <v>44</v>
      </c>
      <c r="G204" s="51"/>
      <c r="H204" s="51"/>
      <c r="I204" s="51"/>
    </row>
    <row r="205" spans="1:15" s="50" customFormat="1" hidden="1" x14ac:dyDescent="0.25">
      <c r="A205" s="48" t="s">
        <v>45</v>
      </c>
      <c r="B205" s="48"/>
      <c r="C205" s="49" t="s">
        <v>46</v>
      </c>
      <c r="D205" s="49"/>
      <c r="E205" s="49" t="s">
        <v>47</v>
      </c>
      <c r="G205" s="51"/>
      <c r="H205" s="51"/>
      <c r="I205" s="51"/>
    </row>
    <row r="206" spans="1:15" s="50" customFormat="1" hidden="1" x14ac:dyDescent="0.25">
      <c r="A206" s="48" t="s">
        <v>48</v>
      </c>
      <c r="B206" s="48"/>
      <c r="C206" s="49" t="s">
        <v>49</v>
      </c>
      <c r="D206" s="49"/>
      <c r="E206" s="49"/>
      <c r="G206" s="51"/>
      <c r="H206" s="51"/>
      <c r="I206" s="51"/>
    </row>
    <row r="207" spans="1:15" s="6" customFormat="1" x14ac:dyDescent="0.25">
      <c r="A207" s="375"/>
      <c r="B207" s="375"/>
      <c r="C207" s="338"/>
      <c r="F207" s="376"/>
      <c r="I207" s="338"/>
      <c r="J207" s="338"/>
      <c r="K207" s="338"/>
      <c r="L207" s="338"/>
      <c r="M207" s="338"/>
      <c r="N207" s="338"/>
      <c r="O207" s="338"/>
    </row>
    <row r="208" spans="1:15" s="6" customFormat="1" x14ac:dyDescent="0.25">
      <c r="A208" s="375"/>
      <c r="B208" s="375"/>
      <c r="C208" s="338"/>
      <c r="F208" s="376"/>
      <c r="I208" s="338"/>
      <c r="J208" s="338"/>
      <c r="K208" s="338"/>
      <c r="L208" s="338"/>
      <c r="M208" s="338"/>
      <c r="N208" s="338"/>
      <c r="O208" s="338"/>
    </row>
    <row r="209" spans="1:15" s="6" customFormat="1" x14ac:dyDescent="0.25">
      <c r="A209" s="375"/>
      <c r="B209" s="375"/>
      <c r="C209" s="338"/>
      <c r="F209" s="376"/>
      <c r="I209" s="338"/>
      <c r="J209" s="338"/>
      <c r="K209" s="338"/>
      <c r="L209" s="338"/>
      <c r="M209" s="338"/>
      <c r="N209" s="338"/>
      <c r="O209" s="338"/>
    </row>
    <row r="210" spans="1:15" s="6" customFormat="1" x14ac:dyDescent="0.25">
      <c r="A210" s="375"/>
      <c r="B210" s="375"/>
      <c r="C210" s="338"/>
      <c r="F210" s="376"/>
      <c r="I210" s="338"/>
      <c r="J210" s="338"/>
      <c r="K210" s="338"/>
      <c r="L210" s="338"/>
      <c r="M210" s="338"/>
      <c r="N210" s="338"/>
      <c r="O210" s="338"/>
    </row>
    <row r="211" spans="1:15" s="6" customFormat="1" x14ac:dyDescent="0.25">
      <c r="A211" s="375"/>
      <c r="B211" s="375"/>
      <c r="C211" s="338"/>
      <c r="F211" s="376"/>
      <c r="I211" s="338"/>
      <c r="J211" s="338"/>
      <c r="K211" s="338"/>
      <c r="L211" s="338"/>
      <c r="M211" s="338"/>
      <c r="N211" s="338"/>
      <c r="O211" s="338"/>
    </row>
    <row r="212" spans="1:15" s="6" customFormat="1" x14ac:dyDescent="0.25">
      <c r="A212" s="375"/>
      <c r="B212" s="375"/>
      <c r="C212" s="338"/>
      <c r="F212" s="376"/>
      <c r="I212" s="338"/>
      <c r="J212" s="338"/>
      <c r="K212" s="338"/>
      <c r="L212" s="338"/>
      <c r="M212" s="338"/>
      <c r="N212" s="338"/>
      <c r="O212" s="338"/>
    </row>
    <row r="213" spans="1:15" s="6" customFormat="1" x14ac:dyDescent="0.25">
      <c r="A213" s="375"/>
      <c r="B213" s="375"/>
      <c r="C213" s="338"/>
      <c r="F213" s="376"/>
      <c r="I213" s="338"/>
      <c r="J213" s="338"/>
      <c r="K213" s="338"/>
      <c r="L213" s="338"/>
      <c r="M213" s="338"/>
      <c r="N213" s="338"/>
      <c r="O213" s="338"/>
    </row>
    <row r="214" spans="1:15" s="6" customFormat="1" x14ac:dyDescent="0.25">
      <c r="A214" s="375"/>
      <c r="B214" s="375"/>
      <c r="C214" s="338"/>
      <c r="F214" s="376"/>
      <c r="I214" s="338"/>
      <c r="J214" s="338"/>
      <c r="K214" s="338"/>
      <c r="L214" s="338"/>
      <c r="M214" s="338"/>
      <c r="N214" s="338"/>
      <c r="O214" s="338"/>
    </row>
    <row r="215" spans="1:15" s="6" customFormat="1" x14ac:dyDescent="0.25">
      <c r="A215" s="375"/>
      <c r="B215" s="375"/>
      <c r="C215" s="338"/>
      <c r="F215" s="376"/>
      <c r="I215" s="338"/>
      <c r="J215" s="338"/>
      <c r="K215" s="338"/>
      <c r="L215" s="338"/>
      <c r="M215" s="338"/>
      <c r="N215" s="338"/>
      <c r="O215" s="338"/>
    </row>
    <row r="216" spans="1:15" s="6" customFormat="1" x14ac:dyDescent="0.25">
      <c r="A216" s="375"/>
      <c r="B216" s="375"/>
      <c r="C216" s="338"/>
      <c r="F216" s="376"/>
      <c r="I216" s="338"/>
      <c r="J216" s="338"/>
      <c r="K216" s="338"/>
      <c r="L216" s="338"/>
      <c r="M216" s="338"/>
      <c r="N216" s="338"/>
      <c r="O216" s="338"/>
    </row>
    <row r="217" spans="1:15" s="6" customFormat="1" x14ac:dyDescent="0.25">
      <c r="A217" s="375"/>
      <c r="B217" s="375"/>
      <c r="C217" s="338"/>
      <c r="F217" s="376"/>
      <c r="I217" s="338"/>
      <c r="J217" s="338"/>
      <c r="K217" s="338"/>
      <c r="L217" s="338"/>
      <c r="M217" s="338"/>
      <c r="N217" s="338"/>
      <c r="O217" s="338"/>
    </row>
    <row r="218" spans="1:15" s="6" customFormat="1" x14ac:dyDescent="0.25">
      <c r="A218" s="375"/>
      <c r="B218" s="375"/>
      <c r="C218" s="338"/>
      <c r="F218" s="376"/>
      <c r="I218" s="338"/>
      <c r="J218" s="338"/>
      <c r="K218" s="338"/>
      <c r="L218" s="338"/>
      <c r="M218" s="338"/>
      <c r="N218" s="338"/>
      <c r="O218" s="338"/>
    </row>
    <row r="219" spans="1:15" s="6" customFormat="1" x14ac:dyDescent="0.25">
      <c r="A219" s="375"/>
      <c r="B219" s="375"/>
      <c r="C219" s="338"/>
      <c r="F219" s="376"/>
      <c r="I219" s="338"/>
      <c r="J219" s="338"/>
      <c r="K219" s="338"/>
      <c r="L219" s="338"/>
      <c r="M219" s="338"/>
      <c r="N219" s="338"/>
      <c r="O219" s="338"/>
    </row>
    <row r="220" spans="1:15" s="6" customFormat="1" x14ac:dyDescent="0.25">
      <c r="A220" s="375"/>
      <c r="B220" s="375"/>
      <c r="C220" s="338"/>
      <c r="F220" s="376"/>
      <c r="I220" s="338"/>
      <c r="J220" s="338"/>
      <c r="K220" s="338"/>
      <c r="L220" s="338"/>
      <c r="M220" s="338"/>
      <c r="N220" s="338"/>
      <c r="O220" s="338"/>
    </row>
    <row r="221" spans="1:15" s="6" customFormat="1" x14ac:dyDescent="0.25">
      <c r="A221" s="375"/>
      <c r="B221" s="375"/>
      <c r="C221" s="338"/>
      <c r="F221" s="376"/>
      <c r="I221" s="338"/>
      <c r="J221" s="338"/>
      <c r="K221" s="338"/>
      <c r="L221" s="338"/>
      <c r="M221" s="338"/>
      <c r="N221" s="338"/>
      <c r="O221" s="338"/>
    </row>
    <row r="222" spans="1:15" s="6" customFormat="1" x14ac:dyDescent="0.25">
      <c r="A222" s="375"/>
      <c r="B222" s="375"/>
      <c r="C222" s="338"/>
      <c r="F222" s="376"/>
      <c r="I222" s="338"/>
      <c r="J222" s="338"/>
      <c r="K222" s="338"/>
      <c r="L222" s="338"/>
      <c r="M222" s="338"/>
      <c r="N222" s="338"/>
      <c r="O222" s="338"/>
    </row>
    <row r="223" spans="1:15" s="6" customFormat="1" x14ac:dyDescent="0.25">
      <c r="A223" s="375"/>
      <c r="B223" s="375"/>
      <c r="C223" s="338"/>
      <c r="F223" s="376"/>
      <c r="I223" s="338"/>
      <c r="J223" s="338"/>
      <c r="K223" s="338"/>
      <c r="L223" s="338"/>
      <c r="M223" s="338"/>
      <c r="N223" s="338"/>
      <c r="O223" s="338"/>
    </row>
    <row r="224" spans="1:15" s="6" customFormat="1" x14ac:dyDescent="0.25">
      <c r="A224" s="375"/>
      <c r="B224" s="375"/>
      <c r="C224" s="338"/>
      <c r="F224" s="376"/>
      <c r="I224" s="338"/>
      <c r="J224" s="338"/>
      <c r="K224" s="338"/>
      <c r="L224" s="338"/>
      <c r="M224" s="338"/>
      <c r="N224" s="338"/>
      <c r="O224" s="338"/>
    </row>
    <row r="225" spans="1:15" s="6" customFormat="1" x14ac:dyDescent="0.25">
      <c r="A225" s="375"/>
      <c r="B225" s="375"/>
      <c r="C225" s="338"/>
      <c r="F225" s="376"/>
      <c r="I225" s="338"/>
      <c r="J225" s="338"/>
      <c r="K225" s="338"/>
      <c r="L225" s="338"/>
      <c r="M225" s="338"/>
      <c r="N225" s="338"/>
      <c r="O225" s="338"/>
    </row>
    <row r="226" spans="1:15" s="6" customFormat="1" x14ac:dyDescent="0.25">
      <c r="A226" s="375"/>
      <c r="B226" s="375"/>
      <c r="C226" s="338"/>
      <c r="F226" s="376"/>
      <c r="I226" s="338"/>
      <c r="J226" s="338"/>
      <c r="K226" s="338"/>
      <c r="L226" s="338"/>
      <c r="M226" s="338"/>
      <c r="N226" s="338"/>
      <c r="O226" s="338"/>
    </row>
    <row r="227" spans="1:15" s="6" customFormat="1" x14ac:dyDescent="0.25">
      <c r="A227" s="375"/>
      <c r="B227" s="375"/>
      <c r="C227" s="338"/>
      <c r="F227" s="376"/>
      <c r="I227" s="338"/>
      <c r="J227" s="338"/>
      <c r="K227" s="338"/>
      <c r="L227" s="338"/>
      <c r="M227" s="338"/>
      <c r="N227" s="338"/>
      <c r="O227" s="338"/>
    </row>
    <row r="228" spans="1:15" s="6" customFormat="1" x14ac:dyDescent="0.25">
      <c r="A228" s="375"/>
      <c r="B228" s="375"/>
      <c r="C228" s="338"/>
      <c r="F228" s="376"/>
      <c r="I228" s="338"/>
      <c r="J228" s="338"/>
      <c r="K228" s="338"/>
      <c r="L228" s="338"/>
      <c r="M228" s="338"/>
      <c r="N228" s="338"/>
      <c r="O228" s="338"/>
    </row>
    <row r="229" spans="1:15" s="6" customFormat="1" x14ac:dyDescent="0.25">
      <c r="A229" s="375"/>
      <c r="B229" s="375"/>
      <c r="C229" s="338"/>
      <c r="F229" s="376"/>
      <c r="I229" s="338"/>
      <c r="J229" s="338"/>
      <c r="K229" s="338"/>
      <c r="L229" s="338"/>
      <c r="M229" s="338"/>
      <c r="N229" s="338"/>
      <c r="O229" s="338"/>
    </row>
    <row r="230" spans="1:15" s="6" customFormat="1" x14ac:dyDescent="0.25">
      <c r="A230" s="375"/>
      <c r="B230" s="375"/>
      <c r="C230" s="338"/>
      <c r="F230" s="376"/>
      <c r="I230" s="338"/>
      <c r="J230" s="338"/>
      <c r="K230" s="338"/>
      <c r="L230" s="338"/>
      <c r="M230" s="338"/>
      <c r="N230" s="338"/>
      <c r="O230" s="338"/>
    </row>
    <row r="231" spans="1:15" s="6" customFormat="1" x14ac:dyDescent="0.25">
      <c r="A231" s="375"/>
      <c r="B231" s="375"/>
      <c r="C231" s="338"/>
      <c r="F231" s="376"/>
      <c r="I231" s="338"/>
      <c r="J231" s="338"/>
      <c r="K231" s="338"/>
      <c r="L231" s="338"/>
      <c r="M231" s="338"/>
      <c r="N231" s="338"/>
      <c r="O231" s="338"/>
    </row>
    <row r="232" spans="1:15" s="6" customFormat="1" x14ac:dyDescent="0.25">
      <c r="A232" s="375"/>
      <c r="B232" s="375"/>
      <c r="C232" s="338"/>
      <c r="F232" s="376"/>
      <c r="I232" s="338"/>
      <c r="J232" s="338"/>
      <c r="K232" s="338"/>
      <c r="L232" s="338"/>
      <c r="M232" s="338"/>
      <c r="N232" s="338"/>
      <c r="O232" s="338"/>
    </row>
    <row r="233" spans="1:15" s="6" customFormat="1" x14ac:dyDescent="0.25">
      <c r="A233" s="375"/>
      <c r="B233" s="375"/>
      <c r="C233" s="338"/>
      <c r="F233" s="376"/>
      <c r="I233" s="338"/>
      <c r="J233" s="338"/>
      <c r="K233" s="338"/>
      <c r="L233" s="338"/>
      <c r="M233" s="338"/>
      <c r="N233" s="338"/>
      <c r="O233" s="338"/>
    </row>
    <row r="234" spans="1:15" s="6" customFormat="1" x14ac:dyDescent="0.25">
      <c r="A234" s="375"/>
      <c r="B234" s="375"/>
      <c r="C234" s="338"/>
      <c r="F234" s="376"/>
      <c r="I234" s="338"/>
      <c r="J234" s="338"/>
      <c r="K234" s="338"/>
      <c r="L234" s="338"/>
      <c r="M234" s="338"/>
      <c r="N234" s="338"/>
      <c r="O234" s="338"/>
    </row>
    <row r="235" spans="1:15" s="6" customFormat="1" x14ac:dyDescent="0.25">
      <c r="A235" s="375"/>
      <c r="B235" s="375"/>
      <c r="C235" s="338"/>
      <c r="F235" s="376"/>
      <c r="I235" s="338"/>
      <c r="J235" s="338"/>
      <c r="K235" s="338"/>
      <c r="L235" s="338"/>
      <c r="M235" s="338"/>
      <c r="N235" s="338"/>
      <c r="O235" s="338"/>
    </row>
    <row r="236" spans="1:15" s="6" customFormat="1" x14ac:dyDescent="0.25">
      <c r="A236" s="375"/>
      <c r="B236" s="375"/>
      <c r="C236" s="338"/>
      <c r="F236" s="376"/>
      <c r="I236" s="338"/>
      <c r="J236" s="338"/>
      <c r="K236" s="338"/>
      <c r="L236" s="338"/>
      <c r="M236" s="338"/>
      <c r="N236" s="338"/>
      <c r="O236" s="338"/>
    </row>
    <row r="237" spans="1:15" s="6" customFormat="1" x14ac:dyDescent="0.25">
      <c r="A237" s="375"/>
      <c r="B237" s="375"/>
      <c r="C237" s="338"/>
      <c r="F237" s="376"/>
      <c r="I237" s="338"/>
      <c r="J237" s="338"/>
      <c r="K237" s="338"/>
      <c r="L237" s="338"/>
      <c r="M237" s="338"/>
      <c r="N237" s="338"/>
      <c r="O237" s="338"/>
    </row>
    <row r="238" spans="1:15" s="6" customFormat="1" x14ac:dyDescent="0.25">
      <c r="A238" s="375"/>
      <c r="B238" s="375"/>
      <c r="C238" s="338"/>
      <c r="F238" s="376"/>
      <c r="I238" s="338"/>
      <c r="J238" s="338"/>
      <c r="K238" s="338"/>
      <c r="L238" s="338"/>
      <c r="M238" s="338"/>
      <c r="N238" s="338"/>
      <c r="O238" s="338"/>
    </row>
    <row r="239" spans="1:15" s="6" customFormat="1" x14ac:dyDescent="0.25">
      <c r="A239" s="375"/>
      <c r="B239" s="375"/>
      <c r="C239" s="338"/>
      <c r="F239" s="376"/>
      <c r="I239" s="338"/>
      <c r="J239" s="338"/>
      <c r="K239" s="338"/>
      <c r="L239" s="338"/>
      <c r="M239" s="338"/>
      <c r="N239" s="338"/>
      <c r="O239" s="338"/>
    </row>
    <row r="240" spans="1:15" s="6" customFormat="1" x14ac:dyDescent="0.25">
      <c r="A240" s="375"/>
      <c r="B240" s="375"/>
      <c r="C240" s="338"/>
      <c r="F240" s="376"/>
      <c r="I240" s="338"/>
      <c r="J240" s="338"/>
      <c r="K240" s="338"/>
      <c r="L240" s="338"/>
      <c r="M240" s="338"/>
      <c r="N240" s="338"/>
      <c r="O240" s="338"/>
    </row>
    <row r="241" spans="1:15" s="6" customFormat="1" x14ac:dyDescent="0.25">
      <c r="A241" s="375"/>
      <c r="B241" s="375"/>
      <c r="C241" s="338"/>
      <c r="F241" s="376"/>
      <c r="I241" s="338"/>
      <c r="J241" s="338"/>
      <c r="K241" s="338"/>
      <c r="L241" s="338"/>
      <c r="M241" s="338"/>
      <c r="N241" s="338"/>
      <c r="O241" s="338"/>
    </row>
    <row r="242" spans="1:15" s="6" customFormat="1" x14ac:dyDescent="0.25">
      <c r="A242" s="375"/>
      <c r="B242" s="375"/>
      <c r="C242" s="338"/>
      <c r="F242" s="376"/>
      <c r="I242" s="338"/>
      <c r="J242" s="338"/>
      <c r="K242" s="338"/>
      <c r="L242" s="338"/>
      <c r="M242" s="338"/>
      <c r="N242" s="338"/>
      <c r="O242" s="338"/>
    </row>
    <row r="243" spans="1:15" s="6" customFormat="1" x14ac:dyDescent="0.25">
      <c r="A243" s="375"/>
      <c r="B243" s="375"/>
      <c r="C243" s="338"/>
      <c r="F243" s="376"/>
      <c r="I243" s="338"/>
      <c r="J243" s="338"/>
      <c r="K243" s="338"/>
      <c r="L243" s="338"/>
      <c r="M243" s="338"/>
      <c r="N243" s="338"/>
      <c r="O243" s="338"/>
    </row>
    <row r="244" spans="1:15" s="6" customFormat="1" x14ac:dyDescent="0.25">
      <c r="A244" s="375"/>
      <c r="B244" s="375"/>
      <c r="C244" s="338"/>
      <c r="F244" s="376"/>
      <c r="I244" s="338"/>
      <c r="J244" s="338"/>
      <c r="K244" s="338"/>
      <c r="L244" s="338"/>
      <c r="M244" s="338"/>
      <c r="N244" s="338"/>
      <c r="O244" s="338"/>
    </row>
    <row r="245" spans="1:15" s="6" customFormat="1" x14ac:dyDescent="0.25">
      <c r="A245" s="375"/>
      <c r="B245" s="375"/>
      <c r="C245" s="338"/>
      <c r="F245" s="376"/>
      <c r="I245" s="338"/>
      <c r="J245" s="338"/>
      <c r="K245" s="338"/>
      <c r="L245" s="338"/>
      <c r="M245" s="338"/>
      <c r="N245" s="338"/>
      <c r="O245" s="338"/>
    </row>
    <row r="246" spans="1:15" s="6" customFormat="1" x14ac:dyDescent="0.25">
      <c r="A246" s="375"/>
      <c r="B246" s="375"/>
      <c r="C246" s="338"/>
      <c r="F246" s="376"/>
      <c r="I246" s="338"/>
      <c r="J246" s="338"/>
      <c r="K246" s="338"/>
      <c r="L246" s="338"/>
      <c r="M246" s="338"/>
      <c r="N246" s="338"/>
      <c r="O246" s="338"/>
    </row>
    <row r="247" spans="1:15" s="6" customFormat="1" x14ac:dyDescent="0.25">
      <c r="A247" s="375"/>
      <c r="B247" s="375"/>
      <c r="C247" s="338"/>
      <c r="F247" s="376"/>
      <c r="I247" s="338"/>
      <c r="J247" s="338"/>
      <c r="K247" s="338"/>
      <c r="L247" s="338"/>
      <c r="M247" s="338"/>
      <c r="N247" s="338"/>
      <c r="O247" s="338"/>
    </row>
    <row r="248" spans="1:15" s="6" customFormat="1" x14ac:dyDescent="0.25">
      <c r="A248" s="375"/>
      <c r="B248" s="375"/>
      <c r="C248" s="338"/>
      <c r="F248" s="376"/>
      <c r="I248" s="338"/>
      <c r="J248" s="338"/>
      <c r="K248" s="338"/>
      <c r="L248" s="338"/>
      <c r="M248" s="338"/>
      <c r="N248" s="338"/>
      <c r="O248" s="338"/>
    </row>
    <row r="249" spans="1:15" s="6" customFormat="1" x14ac:dyDescent="0.25">
      <c r="A249" s="375"/>
      <c r="B249" s="375"/>
      <c r="C249" s="338"/>
      <c r="F249" s="376"/>
      <c r="I249" s="338"/>
      <c r="J249" s="338"/>
      <c r="K249" s="338"/>
      <c r="L249" s="338"/>
      <c r="M249" s="338"/>
      <c r="N249" s="338"/>
      <c r="O249" s="338"/>
    </row>
    <row r="250" spans="1:15" s="6" customFormat="1" x14ac:dyDescent="0.25">
      <c r="A250" s="375"/>
      <c r="B250" s="375"/>
      <c r="C250" s="338"/>
      <c r="F250" s="376"/>
      <c r="I250" s="338"/>
      <c r="J250" s="338"/>
      <c r="K250" s="338"/>
      <c r="L250" s="338"/>
      <c r="M250" s="338"/>
      <c r="N250" s="338"/>
      <c r="O250" s="338"/>
    </row>
    <row r="251" spans="1:15" s="6" customFormat="1" x14ac:dyDescent="0.25">
      <c r="A251" s="375"/>
      <c r="B251" s="375"/>
      <c r="C251" s="338"/>
      <c r="F251" s="376"/>
      <c r="I251" s="338"/>
      <c r="J251" s="338"/>
      <c r="K251" s="338"/>
      <c r="L251" s="338"/>
      <c r="M251" s="338"/>
      <c r="N251" s="338"/>
      <c r="O251" s="338"/>
    </row>
    <row r="252" spans="1:15" s="6" customFormat="1" x14ac:dyDescent="0.25">
      <c r="A252" s="375"/>
      <c r="B252" s="375"/>
      <c r="C252" s="338"/>
      <c r="F252" s="376"/>
      <c r="I252" s="338"/>
      <c r="J252" s="338"/>
      <c r="K252" s="338"/>
      <c r="L252" s="338"/>
      <c r="M252" s="338"/>
      <c r="N252" s="338"/>
      <c r="O252" s="338"/>
    </row>
    <row r="253" spans="1:15" s="6" customFormat="1" x14ac:dyDescent="0.25">
      <c r="A253" s="375"/>
      <c r="B253" s="375"/>
      <c r="C253" s="338"/>
      <c r="F253" s="376"/>
      <c r="I253" s="338"/>
      <c r="J253" s="338"/>
      <c r="K253" s="338"/>
      <c r="L253" s="338"/>
      <c r="M253" s="338"/>
      <c r="N253" s="338"/>
      <c r="O253" s="338"/>
    </row>
    <row r="254" spans="1:15" s="6" customFormat="1" x14ac:dyDescent="0.25">
      <c r="A254" s="375"/>
      <c r="B254" s="375"/>
      <c r="C254" s="338"/>
      <c r="F254" s="376"/>
      <c r="I254" s="338"/>
      <c r="J254" s="338"/>
      <c r="K254" s="338"/>
      <c r="L254" s="338"/>
      <c r="M254" s="338"/>
      <c r="N254" s="338"/>
      <c r="O254" s="338"/>
    </row>
    <row r="255" spans="1:15" s="6" customFormat="1" x14ac:dyDescent="0.25">
      <c r="A255" s="375"/>
      <c r="B255" s="375"/>
      <c r="C255" s="338"/>
      <c r="F255" s="376"/>
      <c r="I255" s="338"/>
      <c r="J255" s="338"/>
      <c r="K255" s="338"/>
      <c r="L255" s="338"/>
      <c r="M255" s="338"/>
      <c r="N255" s="338"/>
      <c r="O255" s="338"/>
    </row>
    <row r="256" spans="1:15" s="6" customFormat="1" x14ac:dyDescent="0.25">
      <c r="A256" s="375"/>
      <c r="B256" s="375"/>
      <c r="C256" s="338"/>
      <c r="F256" s="376"/>
      <c r="I256" s="338"/>
      <c r="J256" s="338"/>
      <c r="K256" s="338"/>
      <c r="L256" s="338"/>
      <c r="M256" s="338"/>
      <c r="N256" s="338"/>
      <c r="O256" s="338"/>
    </row>
    <row r="257" spans="1:15" s="6" customFormat="1" x14ac:dyDescent="0.25">
      <c r="A257" s="375"/>
      <c r="B257" s="375"/>
      <c r="C257" s="338"/>
      <c r="F257" s="376"/>
      <c r="I257" s="338"/>
      <c r="J257" s="338"/>
      <c r="K257" s="338"/>
      <c r="L257" s="338"/>
      <c r="M257" s="338"/>
      <c r="N257" s="338"/>
      <c r="O257" s="338"/>
    </row>
    <row r="258" spans="1:15" s="6" customFormat="1" x14ac:dyDescent="0.25">
      <c r="A258" s="375"/>
      <c r="B258" s="375"/>
      <c r="C258" s="338"/>
      <c r="F258" s="376"/>
      <c r="I258" s="338"/>
      <c r="J258" s="338"/>
      <c r="K258" s="338"/>
      <c r="L258" s="338"/>
      <c r="M258" s="338"/>
      <c r="N258" s="338"/>
      <c r="O258" s="338"/>
    </row>
    <row r="259" spans="1:15" s="6" customFormat="1" x14ac:dyDescent="0.25">
      <c r="A259" s="375"/>
      <c r="B259" s="375"/>
      <c r="C259" s="338"/>
      <c r="F259" s="376"/>
      <c r="I259" s="338"/>
      <c r="J259" s="338"/>
      <c r="K259" s="338"/>
      <c r="L259" s="338"/>
      <c r="M259" s="338"/>
      <c r="N259" s="338"/>
      <c r="O259" s="338"/>
    </row>
    <row r="260" spans="1:15" s="6" customFormat="1" x14ac:dyDescent="0.25">
      <c r="A260" s="375"/>
      <c r="B260" s="375"/>
      <c r="C260" s="338"/>
      <c r="F260" s="376"/>
      <c r="I260" s="338"/>
      <c r="J260" s="338"/>
      <c r="K260" s="338"/>
      <c r="L260" s="338"/>
      <c r="M260" s="338"/>
      <c r="N260" s="338"/>
      <c r="O260" s="338"/>
    </row>
    <row r="261" spans="1:15" s="6" customFormat="1" x14ac:dyDescent="0.25">
      <c r="A261" s="375"/>
      <c r="B261" s="375"/>
      <c r="C261" s="338"/>
      <c r="F261" s="376"/>
      <c r="I261" s="338"/>
      <c r="J261" s="338"/>
      <c r="K261" s="338"/>
      <c r="L261" s="338"/>
      <c r="M261" s="338"/>
      <c r="N261" s="338"/>
      <c r="O261" s="338"/>
    </row>
    <row r="262" spans="1:15" s="6" customFormat="1" x14ac:dyDescent="0.25">
      <c r="A262" s="375"/>
      <c r="B262" s="375"/>
      <c r="C262" s="338"/>
      <c r="F262" s="376"/>
      <c r="I262" s="338"/>
      <c r="J262" s="338"/>
      <c r="K262" s="338"/>
      <c r="L262" s="338"/>
      <c r="M262" s="338"/>
      <c r="N262" s="338"/>
      <c r="O262" s="338"/>
    </row>
    <row r="263" spans="1:15" s="6" customFormat="1" x14ac:dyDescent="0.25">
      <c r="A263" s="375"/>
      <c r="B263" s="375"/>
      <c r="C263" s="338"/>
      <c r="F263" s="376"/>
      <c r="I263" s="338"/>
      <c r="J263" s="338"/>
      <c r="K263" s="338"/>
      <c r="L263" s="338"/>
      <c r="M263" s="338"/>
      <c r="N263" s="338"/>
      <c r="O263" s="338"/>
    </row>
    <row r="264" spans="1:15" s="6" customFormat="1" x14ac:dyDescent="0.25">
      <c r="A264" s="375"/>
      <c r="B264" s="375"/>
      <c r="C264" s="338"/>
      <c r="F264" s="376"/>
      <c r="I264" s="338"/>
      <c r="J264" s="338"/>
      <c r="K264" s="338"/>
      <c r="L264" s="338"/>
      <c r="M264" s="338"/>
      <c r="N264" s="338"/>
      <c r="O264" s="338"/>
    </row>
    <row r="265" spans="1:15" s="6" customFormat="1" x14ac:dyDescent="0.25">
      <c r="A265" s="375"/>
      <c r="B265" s="375"/>
      <c r="C265" s="338"/>
      <c r="F265" s="376"/>
      <c r="I265" s="338"/>
      <c r="J265" s="338"/>
      <c r="K265" s="338"/>
      <c r="L265" s="338"/>
      <c r="M265" s="338"/>
      <c r="N265" s="338"/>
      <c r="O265" s="338"/>
    </row>
    <row r="266" spans="1:15" s="6" customFormat="1" x14ac:dyDescent="0.25">
      <c r="A266" s="375"/>
      <c r="B266" s="375"/>
      <c r="C266" s="338"/>
      <c r="F266" s="376"/>
      <c r="I266" s="338"/>
      <c r="J266" s="338"/>
      <c r="K266" s="338"/>
      <c r="L266" s="338"/>
      <c r="M266" s="338"/>
      <c r="N266" s="338"/>
      <c r="O266" s="338"/>
    </row>
    <row r="267" spans="1:15" s="6" customFormat="1" x14ac:dyDescent="0.25">
      <c r="A267" s="375"/>
      <c r="B267" s="375"/>
      <c r="C267" s="338"/>
      <c r="F267" s="376"/>
      <c r="I267" s="338"/>
      <c r="J267" s="338"/>
      <c r="K267" s="338"/>
      <c r="L267" s="338"/>
      <c r="M267" s="338"/>
      <c r="N267" s="338"/>
      <c r="O267" s="338"/>
    </row>
    <row r="268" spans="1:15" s="6" customFormat="1" x14ac:dyDescent="0.25">
      <c r="A268" s="375"/>
      <c r="B268" s="375"/>
      <c r="C268" s="338"/>
      <c r="F268" s="376"/>
      <c r="I268" s="338"/>
      <c r="J268" s="338"/>
      <c r="K268" s="338"/>
      <c r="L268" s="338"/>
      <c r="M268" s="338"/>
      <c r="N268" s="338"/>
      <c r="O268" s="338"/>
    </row>
    <row r="269" spans="1:15" s="6" customFormat="1" x14ac:dyDescent="0.25">
      <c r="A269" s="375"/>
      <c r="B269" s="375"/>
      <c r="C269" s="338"/>
      <c r="F269" s="376"/>
      <c r="I269" s="338"/>
      <c r="J269" s="338"/>
      <c r="K269" s="338"/>
      <c r="L269" s="338"/>
      <c r="M269" s="338"/>
      <c r="N269" s="338"/>
      <c r="O269" s="338"/>
    </row>
    <row r="270" spans="1:15" s="6" customFormat="1" x14ac:dyDescent="0.25">
      <c r="A270" s="375"/>
      <c r="B270" s="375"/>
      <c r="C270" s="338"/>
      <c r="F270" s="376"/>
      <c r="I270" s="338"/>
      <c r="J270" s="338"/>
      <c r="K270" s="338"/>
      <c r="L270" s="338"/>
      <c r="M270" s="338"/>
      <c r="N270" s="338"/>
      <c r="O270" s="338"/>
    </row>
    <row r="271" spans="1:15" s="6" customFormat="1" x14ac:dyDescent="0.25">
      <c r="A271" s="375"/>
      <c r="B271" s="375"/>
      <c r="C271" s="338"/>
      <c r="F271" s="376"/>
      <c r="I271" s="338"/>
      <c r="J271" s="338"/>
      <c r="K271" s="338"/>
      <c r="L271" s="338"/>
      <c r="M271" s="338"/>
      <c r="N271" s="338"/>
      <c r="O271" s="338"/>
    </row>
    <row r="272" spans="1:15" s="6" customFormat="1" x14ac:dyDescent="0.25">
      <c r="A272" s="375"/>
      <c r="B272" s="375"/>
      <c r="C272" s="338"/>
      <c r="F272" s="376"/>
      <c r="I272" s="338"/>
      <c r="J272" s="338"/>
      <c r="K272" s="338"/>
      <c r="L272" s="338"/>
      <c r="M272" s="338"/>
      <c r="N272" s="338"/>
      <c r="O272" s="338"/>
    </row>
    <row r="273" spans="1:15" s="6" customFormat="1" x14ac:dyDescent="0.25">
      <c r="A273" s="375"/>
      <c r="B273" s="375"/>
      <c r="C273" s="338"/>
      <c r="F273" s="376"/>
      <c r="I273" s="338"/>
      <c r="J273" s="338"/>
      <c r="K273" s="338"/>
      <c r="L273" s="338"/>
      <c r="M273" s="338"/>
      <c r="N273" s="338"/>
      <c r="O273" s="338"/>
    </row>
    <row r="274" spans="1:15" s="6" customFormat="1" x14ac:dyDescent="0.25">
      <c r="A274" s="375"/>
      <c r="B274" s="375"/>
      <c r="C274" s="338"/>
      <c r="F274" s="376"/>
      <c r="I274" s="338"/>
      <c r="J274" s="338"/>
      <c r="K274" s="338"/>
      <c r="L274" s="338"/>
      <c r="M274" s="338"/>
      <c r="N274" s="338"/>
      <c r="O274" s="338"/>
    </row>
    <row r="275" spans="1:15" s="6" customFormat="1" x14ac:dyDescent="0.25">
      <c r="A275" s="375"/>
      <c r="B275" s="375"/>
      <c r="C275" s="338"/>
      <c r="F275" s="376"/>
      <c r="I275" s="338"/>
      <c r="J275" s="338"/>
      <c r="K275" s="338"/>
      <c r="L275" s="338"/>
      <c r="M275" s="338"/>
      <c r="N275" s="338"/>
      <c r="O275" s="338"/>
    </row>
    <row r="276" spans="1:15" s="6" customFormat="1" x14ac:dyDescent="0.25">
      <c r="A276" s="375"/>
      <c r="B276" s="375"/>
      <c r="C276" s="338"/>
      <c r="F276" s="376"/>
      <c r="I276" s="338"/>
      <c r="J276" s="338"/>
      <c r="K276" s="338"/>
      <c r="L276" s="338"/>
      <c r="M276" s="338"/>
      <c r="N276" s="338"/>
      <c r="O276" s="338"/>
    </row>
    <row r="277" spans="1:15" s="6" customFormat="1" x14ac:dyDescent="0.25">
      <c r="A277" s="375"/>
      <c r="B277" s="375"/>
      <c r="C277" s="338"/>
      <c r="F277" s="376"/>
      <c r="I277" s="338"/>
      <c r="J277" s="338"/>
      <c r="K277" s="338"/>
      <c r="L277" s="338"/>
      <c r="M277" s="338"/>
      <c r="N277" s="338"/>
      <c r="O277" s="338"/>
    </row>
    <row r="278" spans="1:15" s="6" customFormat="1" x14ac:dyDescent="0.25">
      <c r="A278" s="375"/>
      <c r="B278" s="375"/>
      <c r="C278" s="338"/>
      <c r="F278" s="376"/>
      <c r="I278" s="338"/>
      <c r="J278" s="338"/>
      <c r="K278" s="338"/>
      <c r="L278" s="338"/>
      <c r="M278" s="338"/>
      <c r="N278" s="338"/>
      <c r="O278" s="338"/>
    </row>
    <row r="279" spans="1:15" s="6" customFormat="1" x14ac:dyDescent="0.25">
      <c r="A279" s="375"/>
      <c r="B279" s="375"/>
      <c r="C279" s="338"/>
      <c r="F279" s="376"/>
      <c r="I279" s="338"/>
      <c r="J279" s="338"/>
      <c r="K279" s="338"/>
      <c r="L279" s="338"/>
      <c r="M279" s="338"/>
      <c r="N279" s="338"/>
      <c r="O279" s="338"/>
    </row>
    <row r="280" spans="1:15" s="6" customFormat="1" x14ac:dyDescent="0.25">
      <c r="A280" s="375"/>
      <c r="B280" s="375"/>
      <c r="C280" s="338"/>
      <c r="F280" s="376"/>
      <c r="I280" s="338"/>
      <c r="J280" s="338"/>
      <c r="K280" s="338"/>
      <c r="L280" s="338"/>
      <c r="M280" s="338"/>
      <c r="N280" s="338"/>
      <c r="O280" s="338"/>
    </row>
    <row r="281" spans="1:15" s="6" customFormat="1" x14ac:dyDescent="0.25">
      <c r="A281" s="375"/>
      <c r="B281" s="375"/>
      <c r="C281" s="338"/>
      <c r="F281" s="376"/>
      <c r="I281" s="338"/>
      <c r="J281" s="338"/>
      <c r="K281" s="338"/>
      <c r="L281" s="338"/>
      <c r="M281" s="338"/>
      <c r="N281" s="338"/>
      <c r="O281" s="338"/>
    </row>
    <row r="282" spans="1:15" s="6" customFormat="1" x14ac:dyDescent="0.25">
      <c r="A282" s="375"/>
      <c r="B282" s="375"/>
      <c r="C282" s="338"/>
      <c r="F282" s="376"/>
      <c r="I282" s="338"/>
      <c r="J282" s="338"/>
      <c r="K282" s="338"/>
      <c r="L282" s="338"/>
      <c r="M282" s="338"/>
      <c r="N282" s="338"/>
      <c r="O282" s="338"/>
    </row>
    <row r="283" spans="1:15" s="6" customFormat="1" x14ac:dyDescent="0.25">
      <c r="A283" s="375"/>
      <c r="B283" s="375"/>
      <c r="C283" s="338"/>
      <c r="F283" s="376"/>
      <c r="I283" s="338"/>
      <c r="J283" s="338"/>
      <c r="K283" s="338"/>
      <c r="L283" s="338"/>
      <c r="M283" s="338"/>
      <c r="N283" s="338"/>
      <c r="O283" s="338"/>
    </row>
    <row r="284" spans="1:15" s="6" customFormat="1" x14ac:dyDescent="0.25">
      <c r="A284" s="375"/>
      <c r="B284" s="375"/>
      <c r="C284" s="338"/>
      <c r="F284" s="376"/>
      <c r="I284" s="338"/>
      <c r="J284" s="338"/>
      <c r="K284" s="338"/>
      <c r="L284" s="338"/>
      <c r="M284" s="338"/>
      <c r="N284" s="338"/>
      <c r="O284" s="338"/>
    </row>
    <row r="285" spans="1:15" s="6" customFormat="1" x14ac:dyDescent="0.25">
      <c r="A285" s="375"/>
      <c r="B285" s="375"/>
      <c r="C285" s="338"/>
      <c r="F285" s="376"/>
      <c r="I285" s="338"/>
      <c r="J285" s="338"/>
      <c r="K285" s="338"/>
      <c r="L285" s="338"/>
      <c r="M285" s="338"/>
      <c r="N285" s="338"/>
      <c r="O285" s="338"/>
    </row>
    <row r="286" spans="1:15" s="6" customFormat="1" x14ac:dyDescent="0.25">
      <c r="A286" s="375"/>
      <c r="B286" s="375"/>
      <c r="C286" s="338"/>
      <c r="F286" s="376"/>
      <c r="I286" s="338"/>
      <c r="J286" s="338"/>
      <c r="K286" s="338"/>
      <c r="L286" s="338"/>
      <c r="M286" s="338"/>
      <c r="N286" s="338"/>
      <c r="O286" s="338"/>
    </row>
    <row r="287" spans="1:15" s="6" customFormat="1" x14ac:dyDescent="0.25">
      <c r="A287" s="375"/>
      <c r="B287" s="375"/>
      <c r="C287" s="338"/>
      <c r="F287" s="376"/>
      <c r="I287" s="338"/>
      <c r="J287" s="338"/>
      <c r="K287" s="338"/>
      <c r="L287" s="338"/>
      <c r="M287" s="338"/>
      <c r="N287" s="338"/>
      <c r="O287" s="338"/>
    </row>
  </sheetData>
  <sheetProtection selectLockedCells="1"/>
  <mergeCells count="146">
    <mergeCell ref="A3:H3"/>
    <mergeCell ref="A4:H4"/>
    <mergeCell ref="C5:G5"/>
    <mergeCell ref="C6:G6"/>
    <mergeCell ref="E7:F7"/>
    <mergeCell ref="A8:B8"/>
    <mergeCell ref="A13:A14"/>
    <mergeCell ref="B13:D13"/>
    <mergeCell ref="H13:H14"/>
    <mergeCell ref="B14:D14"/>
    <mergeCell ref="A15:A16"/>
    <mergeCell ref="B15:D15"/>
    <mergeCell ref="H15:H16"/>
    <mergeCell ref="B16:D16"/>
    <mergeCell ref="A9:C9"/>
    <mergeCell ref="A11:A12"/>
    <mergeCell ref="B11:D12"/>
    <mergeCell ref="E11:E12"/>
    <mergeCell ref="F11:F12"/>
    <mergeCell ref="G11:G12"/>
    <mergeCell ref="A21:A22"/>
    <mergeCell ref="B21:D21"/>
    <mergeCell ref="H21:H22"/>
    <mergeCell ref="B22:D22"/>
    <mergeCell ref="A23:A24"/>
    <mergeCell ref="B23:D23"/>
    <mergeCell ref="H23:H24"/>
    <mergeCell ref="B24:D24"/>
    <mergeCell ref="A17:A18"/>
    <mergeCell ref="B17:D17"/>
    <mergeCell ref="H17:H18"/>
    <mergeCell ref="B18:D18"/>
    <mergeCell ref="A19:A20"/>
    <mergeCell ref="B19:D19"/>
    <mergeCell ref="H19:H20"/>
    <mergeCell ref="B20:D20"/>
    <mergeCell ref="A29:A30"/>
    <mergeCell ref="B29:D29"/>
    <mergeCell ref="H29:H30"/>
    <mergeCell ref="B30:D30"/>
    <mergeCell ref="A31:A32"/>
    <mergeCell ref="B31:D31"/>
    <mergeCell ref="H31:H32"/>
    <mergeCell ref="B32:D32"/>
    <mergeCell ref="A25:A26"/>
    <mergeCell ref="B25:D25"/>
    <mergeCell ref="H25:H26"/>
    <mergeCell ref="B26:D26"/>
    <mergeCell ref="A27:A28"/>
    <mergeCell ref="B27:D27"/>
    <mergeCell ref="H27:H28"/>
    <mergeCell ref="B28:D28"/>
    <mergeCell ref="A37:A38"/>
    <mergeCell ref="B37:D37"/>
    <mergeCell ref="H37:H38"/>
    <mergeCell ref="B38:D38"/>
    <mergeCell ref="A39:A40"/>
    <mergeCell ref="B39:D39"/>
    <mergeCell ref="H39:H40"/>
    <mergeCell ref="B40:D40"/>
    <mergeCell ref="A33:A34"/>
    <mergeCell ref="B33:D33"/>
    <mergeCell ref="H33:H34"/>
    <mergeCell ref="B34:D34"/>
    <mergeCell ref="A35:A36"/>
    <mergeCell ref="B35:D35"/>
    <mergeCell ref="H35:H36"/>
    <mergeCell ref="B36:D36"/>
    <mergeCell ref="A45:A46"/>
    <mergeCell ref="B45:D45"/>
    <mergeCell ref="H45:H46"/>
    <mergeCell ref="B46:D46"/>
    <mergeCell ref="A47:A48"/>
    <mergeCell ref="B47:D47"/>
    <mergeCell ref="H47:H48"/>
    <mergeCell ref="B48:D48"/>
    <mergeCell ref="A41:A42"/>
    <mergeCell ref="B41:D41"/>
    <mergeCell ref="H41:H42"/>
    <mergeCell ref="B42:D42"/>
    <mergeCell ref="A43:A44"/>
    <mergeCell ref="B43:D43"/>
    <mergeCell ref="H43:H44"/>
    <mergeCell ref="B44:D44"/>
    <mergeCell ref="A53:A54"/>
    <mergeCell ref="B53:D53"/>
    <mergeCell ref="H53:H54"/>
    <mergeCell ref="B54:D54"/>
    <mergeCell ref="A55:A56"/>
    <mergeCell ref="B55:D55"/>
    <mergeCell ref="H55:H56"/>
    <mergeCell ref="B56:D56"/>
    <mergeCell ref="A49:A50"/>
    <mergeCell ref="B49:D49"/>
    <mergeCell ref="H49:H50"/>
    <mergeCell ref="B50:D50"/>
    <mergeCell ref="A51:A52"/>
    <mergeCell ref="B51:D51"/>
    <mergeCell ref="H51:H52"/>
    <mergeCell ref="B52:D52"/>
    <mergeCell ref="A61:A62"/>
    <mergeCell ref="B61:D61"/>
    <mergeCell ref="H61:H62"/>
    <mergeCell ref="B62:D62"/>
    <mergeCell ref="A63:A64"/>
    <mergeCell ref="B63:D63"/>
    <mergeCell ref="H63:H64"/>
    <mergeCell ref="B64:D64"/>
    <mergeCell ref="A57:A58"/>
    <mergeCell ref="B57:D57"/>
    <mergeCell ref="H57:H58"/>
    <mergeCell ref="B58:D58"/>
    <mergeCell ref="A59:A60"/>
    <mergeCell ref="B59:D59"/>
    <mergeCell ref="H59:H60"/>
    <mergeCell ref="B60:D60"/>
    <mergeCell ref="A69:A70"/>
    <mergeCell ref="B69:D69"/>
    <mergeCell ref="H69:H70"/>
    <mergeCell ref="B70:D70"/>
    <mergeCell ref="A71:A72"/>
    <mergeCell ref="B71:D71"/>
    <mergeCell ref="H71:H72"/>
    <mergeCell ref="B72:D72"/>
    <mergeCell ref="A65:A66"/>
    <mergeCell ref="B65:D65"/>
    <mergeCell ref="H65:H66"/>
    <mergeCell ref="B66:D66"/>
    <mergeCell ref="A67:A68"/>
    <mergeCell ref="B67:D67"/>
    <mergeCell ref="H67:H68"/>
    <mergeCell ref="B68:D68"/>
    <mergeCell ref="D78:E78"/>
    <mergeCell ref="D79:E79"/>
    <mergeCell ref="D80:E80"/>
    <mergeCell ref="D81:E81"/>
    <mergeCell ref="A83:H83"/>
    <mergeCell ref="A84:H84"/>
    <mergeCell ref="A73:A74"/>
    <mergeCell ref="B73:D73"/>
    <mergeCell ref="H73:H74"/>
    <mergeCell ref="B74:D74"/>
    <mergeCell ref="A75:A76"/>
    <mergeCell ref="B75:D75"/>
    <mergeCell ref="H75:H76"/>
    <mergeCell ref="B76:D76"/>
  </mergeCells>
  <dataValidations count="3">
    <dataValidation type="list" allowBlank="1" showInputMessage="1" showErrorMessage="1" sqref="E7:F7">
      <formula1>$A$201:$A$205</formula1>
    </dataValidation>
    <dataValidation type="list" allowBlank="1" showInputMessage="1" showErrorMessage="1" sqref="H7">
      <formula1>$B$201:$B$203</formula1>
    </dataValidation>
    <dataValidation type="list" allowBlank="1" showInputMessage="1" showErrorMessage="1" sqref="H8">
      <formula1>$C$201:$C$204</formula1>
    </dataValidation>
  </dataValidations>
  <printOptions horizontalCentered="1"/>
  <pageMargins left="0.23622047244094491" right="0.23622047244094491" top="0.74803149606299213" bottom="0.74803149606299213" header="0.31496062992125984" footer="0.31496062992125984"/>
  <pageSetup paperSize="9" scale="96" orientation="portrait" r:id="rId1"/>
  <headerFooter>
    <oddHeader>&amp;L&amp;G&amp;C&amp;"Arial,полужирный"&amp;10ТУРНИР ПО ВИДУ СПОРТА
"ТЕННИС" (0130002611Я)</oddHeader>
  </headerFooter>
  <rowBreaks count="1" manualBreakCount="1">
    <brk id="66"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4577" r:id="rId5" name="Label 1">
              <controlPr defaultSize="0" print="0" autoFill="0" autoLine="0" autoPict="0">
                <anchor moveWithCells="1" sizeWithCells="1">
                  <from>
                    <xdr:col>7</xdr:col>
                    <xdr:colOff>292100</xdr:colOff>
                    <xdr:row>0</xdr:row>
                    <xdr:rowOff>31750</xdr:rowOff>
                  </from>
                  <to>
                    <xdr:col>8</xdr:col>
                    <xdr:colOff>31750</xdr:colOff>
                    <xdr:row>2</xdr:row>
                    <xdr:rowOff>63500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4</vt:i4>
      </vt:variant>
    </vt:vector>
  </HeadingPairs>
  <TitlesOfParts>
    <vt:vector size="20" baseType="lpstr">
      <vt:lpstr>ММСП</vt:lpstr>
      <vt:lpstr>ММПЭ</vt:lpstr>
      <vt:lpstr>ММФЭ</vt:lpstr>
      <vt:lpstr>жжСП</vt:lpstr>
      <vt:lpstr>жжПЭ</vt:lpstr>
      <vt:lpstr>жжФЭ</vt:lpstr>
      <vt:lpstr>жМСП</vt:lpstr>
      <vt:lpstr>жМ</vt:lpstr>
      <vt:lpstr>ЮЮСП</vt:lpstr>
      <vt:lpstr>ЮЮПЭ</vt:lpstr>
      <vt:lpstr>ЮЮФЭ</vt:lpstr>
      <vt:lpstr>ДДСП</vt:lpstr>
      <vt:lpstr>ДДПЭ</vt:lpstr>
      <vt:lpstr>ДДФЭ</vt:lpstr>
      <vt:lpstr>ЮДСП</vt:lpstr>
      <vt:lpstr>ЮД</vt:lpstr>
      <vt:lpstr>ДДФЭ!Область_печати</vt:lpstr>
      <vt:lpstr>жжФЭ!Область_печати</vt:lpstr>
      <vt:lpstr>ММФЭ!Область_печати</vt:lpstr>
      <vt:lpstr>ЮЮФЭ!Область_печати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Никита</dc:creator>
  <cp:lastModifiedBy>Пользователь Windows</cp:lastModifiedBy>
  <cp:lastPrinted>2021-05-21T08:19:30Z</cp:lastPrinted>
  <dcterms:created xsi:type="dcterms:W3CDTF">2021-05-15T16:23:01Z</dcterms:created>
  <dcterms:modified xsi:type="dcterms:W3CDTF">2021-05-31T17:48:02Z</dcterms:modified>
</cp:coreProperties>
</file>