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0c6\AC\Temp\"/>
    </mc:Choice>
  </mc:AlternateContent>
  <xr:revisionPtr revIDLastSave="371" documentId="8_{D2AD3B53-55BC-4699-86F6-235B34C4FA7F}" xr6:coauthVersionLast="45" xr6:coauthVersionMax="45" xr10:uidLastSave="{69EB0E8A-BF1F-4742-A0B7-7DEB34097FB5}"/>
  <bookViews>
    <workbookView xWindow="-120" yWindow="-120" windowWidth="29040" windowHeight="15840" xr2:uid="{9B6FB000-7DE3-4CF3-BC85-DB240C40582A}"/>
  </bookViews>
  <sheets>
    <sheet name="Provisional Calendar" sheetId="1" r:id="rId1"/>
    <sheet name="Summary" sheetId="6" r:id="rId2"/>
    <sheet name="Lookup" sheetId="4" state="hidden" r:id="rId3"/>
    <sheet name="version control" sheetId="3" state="hidden" r:id="rId4"/>
  </sheets>
  <definedNames>
    <definedName name="_xlnm._FilterDatabase" localSheetId="0" hidden="1">'Provisional Calendar'!$A$1:$J$49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5" i="1" l="1"/>
  <c r="A34" i="1"/>
  <c r="A6" i="1"/>
  <c r="A5" i="1"/>
  <c r="A17" i="1"/>
  <c r="A24" i="1"/>
  <c r="A8" i="1"/>
  <c r="A16" i="1"/>
  <c r="A13" i="1"/>
  <c r="A15" i="1"/>
  <c r="A32" i="1"/>
  <c r="A33" i="1"/>
  <c r="A43" i="1"/>
  <c r="A44" i="1"/>
  <c r="A47" i="1"/>
  <c r="A48" i="1"/>
  <c r="A49" i="1"/>
  <c r="B49" i="1" s="1"/>
  <c r="A3" i="1"/>
  <c r="A4" i="1"/>
  <c r="A7" i="1"/>
  <c r="A9" i="1"/>
  <c r="A14" i="1"/>
  <c r="A10" i="1"/>
  <c r="A11" i="1"/>
  <c r="A12" i="1"/>
  <c r="A19" i="1"/>
  <c r="A18" i="1"/>
  <c r="A20" i="1"/>
  <c r="A21" i="1"/>
  <c r="A22" i="1"/>
  <c r="A23" i="1"/>
  <c r="A25" i="1"/>
  <c r="A26" i="1"/>
  <c r="A27" i="1"/>
  <c r="A28" i="1"/>
  <c r="B28" i="1" s="1"/>
  <c r="A29" i="1"/>
  <c r="A30" i="1"/>
  <c r="A31" i="1"/>
  <c r="A36" i="1"/>
  <c r="B36" i="1" s="1"/>
  <c r="A37" i="1"/>
  <c r="A38" i="1"/>
  <c r="A39" i="1"/>
  <c r="A40" i="1"/>
  <c r="A41" i="1"/>
  <c r="A42" i="1"/>
  <c r="A45" i="1"/>
  <c r="A46" i="1"/>
  <c r="A2" i="1"/>
  <c r="B53" i="4"/>
  <c r="B54" i="4" s="1"/>
  <c r="B55" i="4" s="1"/>
  <c r="B56" i="4" s="1"/>
  <c r="B57" i="4" s="1"/>
  <c r="B58" i="4" s="1"/>
  <c r="B59" i="4" s="1"/>
  <c r="B60" i="4" s="1"/>
  <c r="B61" i="4" s="1"/>
  <c r="B62" i="4" s="1"/>
  <c r="B2" i="4"/>
  <c r="B3" i="4" s="1"/>
  <c r="B4" i="4" s="1"/>
  <c r="B5" i="4" s="1"/>
  <c r="B6" i="4" s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19" i="1" l="1"/>
  <c r="B48" i="1"/>
  <c r="B44" i="1"/>
  <c r="B33" i="1"/>
  <c r="B15" i="1"/>
  <c r="B16" i="1"/>
  <c r="B24" i="1"/>
  <c r="B5" i="1"/>
  <c r="B34" i="1"/>
  <c r="B47" i="1"/>
  <c r="B43" i="1"/>
  <c r="B32" i="1"/>
  <c r="B13" i="1"/>
  <c r="B8" i="1"/>
  <c r="B17" i="1"/>
  <c r="B6" i="1"/>
  <c r="B35" i="1"/>
  <c r="A4" i="3"/>
  <c r="B4" i="1" l="1"/>
  <c r="B21" i="1" l="1"/>
  <c r="B46" i="1" l="1"/>
  <c r="B45" i="1"/>
  <c r="B42" i="1"/>
  <c r="B41" i="1"/>
  <c r="B40" i="1"/>
  <c r="B37" i="1"/>
  <c r="B38" i="1"/>
  <c r="B39" i="1"/>
  <c r="B30" i="1"/>
  <c r="B31" i="1"/>
  <c r="B29" i="1"/>
  <c r="B25" i="1"/>
  <c r="B26" i="1"/>
  <c r="B27" i="1"/>
  <c r="B18" i="1"/>
  <c r="B20" i="1"/>
  <c r="B22" i="1"/>
  <c r="B23" i="1"/>
  <c r="B12" i="1"/>
  <c r="B14" i="1"/>
  <c r="B10" i="1"/>
  <c r="B11" i="1"/>
  <c r="B9" i="1"/>
  <c r="B3" i="1"/>
  <c r="B7" i="1"/>
  <c r="B2" i="1"/>
</calcChain>
</file>

<file path=xl/sharedStrings.xml><?xml version="1.0" encoding="utf-8"?>
<sst xmlns="http://schemas.openxmlformats.org/spreadsheetml/2006/main" count="447" uniqueCount="80">
  <si>
    <t>WEEK</t>
  </si>
  <si>
    <t>FIRST DAY MD</t>
  </si>
  <si>
    <t>CATEGORY</t>
  </si>
  <si>
    <t>PRIZE MONEY (US$)</t>
  </si>
  <si>
    <t>CITY</t>
  </si>
  <si>
    <t>Status</t>
  </si>
  <si>
    <t>BT50</t>
  </si>
  <si>
    <t>Faro</t>
  </si>
  <si>
    <t>Portugal</t>
  </si>
  <si>
    <t>Pre C19 - Published</t>
  </si>
  <si>
    <t>Osaka</t>
  </si>
  <si>
    <t>Japan</t>
  </si>
  <si>
    <t>Germany</t>
  </si>
  <si>
    <t>BT100</t>
  </si>
  <si>
    <t>Provisional</t>
  </si>
  <si>
    <t>BT200</t>
  </si>
  <si>
    <t xml:space="preserve">Terracina </t>
  </si>
  <si>
    <t>Italy</t>
  </si>
  <si>
    <t>Fujisawa</t>
  </si>
  <si>
    <t>Saarlouis</t>
  </si>
  <si>
    <t>Cervia</t>
  </si>
  <si>
    <t>Fortaleza</t>
  </si>
  <si>
    <t>Brazil</t>
  </si>
  <si>
    <t>Joao Pessoa</t>
  </si>
  <si>
    <t>Melilla</t>
  </si>
  <si>
    <t>Spain</t>
  </si>
  <si>
    <t>Okayama</t>
  </si>
  <si>
    <t>BT10</t>
  </si>
  <si>
    <t>Poindimié</t>
  </si>
  <si>
    <t>New Caledonia</t>
  </si>
  <si>
    <t>Barcelona</t>
  </si>
  <si>
    <t>Arcachon</t>
  </si>
  <si>
    <t>France</t>
  </si>
  <si>
    <t>Penamacor (Option 2)</t>
  </si>
  <si>
    <t>European Cup</t>
  </si>
  <si>
    <t>Bulgaria</t>
  </si>
  <si>
    <t>BT400</t>
  </si>
  <si>
    <t>Rio de Janeiro</t>
  </si>
  <si>
    <t>Praia da Vitoria (Option 2)</t>
  </si>
  <si>
    <t>Saint-Gilles-les-bains</t>
  </si>
  <si>
    <t>Reunion</t>
  </si>
  <si>
    <t xml:space="preserve">Saint Pierre </t>
  </si>
  <si>
    <t>Gran Canaria</t>
  </si>
  <si>
    <t>Garopaba</t>
  </si>
  <si>
    <t>South Africa</t>
  </si>
  <si>
    <t>Rio de Janeiro / Florianopolis</t>
  </si>
  <si>
    <t>TBC</t>
  </si>
  <si>
    <t>Ahlbeck (Option 2)</t>
  </si>
  <si>
    <t>Saint Pardoux</t>
  </si>
  <si>
    <t>Row Labels</t>
  </si>
  <si>
    <t>Grand Total</t>
  </si>
  <si>
    <t>Column Labels</t>
  </si>
  <si>
    <t>USA</t>
  </si>
  <si>
    <t>Removed duplicates</t>
  </si>
  <si>
    <t>Florianopolis</t>
  </si>
  <si>
    <t>NA</t>
  </si>
  <si>
    <t>Ahlbeck (Option 1)</t>
  </si>
  <si>
    <t>Penamacor (Option 1)</t>
  </si>
  <si>
    <t>Praia da Vitoria (Option 1)</t>
  </si>
  <si>
    <t>Fuerteventura</t>
  </si>
  <si>
    <t>Maspalomas</t>
  </si>
  <si>
    <t>Corrajelo</t>
  </si>
  <si>
    <t>Poole</t>
  </si>
  <si>
    <t>Great Britain</t>
  </si>
  <si>
    <t>Country</t>
  </si>
  <si>
    <t>Hermose Beach</t>
  </si>
  <si>
    <t>Week/C</t>
  </si>
  <si>
    <t>Region</t>
  </si>
  <si>
    <t>Europe</t>
  </si>
  <si>
    <t>Asia</t>
  </si>
  <si>
    <t>North America</t>
  </si>
  <si>
    <t>South America</t>
  </si>
  <si>
    <t>Africa</t>
  </si>
  <si>
    <t>Count of CITY</t>
  </si>
  <si>
    <t>Optional</t>
  </si>
  <si>
    <t>Option 2</t>
  </si>
  <si>
    <t>(blank)</t>
  </si>
  <si>
    <t>World Champs (TBC)</t>
  </si>
  <si>
    <t>European Cup (TBC)</t>
  </si>
  <si>
    <t>World Cup (TBC)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</si>
</sst>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25C6FF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left"/>
    </xf>
    <xf numFmtId="0" fontId="3" fillId="2" borderId="1" xfId="1" applyFont="1" applyBorder="1" applyAlignment="1">
      <alignment horizontal="left"/>
    </xf>
    <xf numFmtId="164" fontId="3" fillId="0" borderId="1" xfId="2" applyNumberFormat="1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0" xfId="0" pivotButton="1"/>
    <xf numFmtId="0" fontId="0" fillId="0" borderId="0" xfId="0" applyNumberFormat="1"/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16" fontId="0" fillId="0" borderId="0" xfId="0" applyNumberFormat="1"/>
    <xf numFmtId="164" fontId="3" fillId="0" borderId="0" xfId="2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3" fontId="0" fillId="0" borderId="0" xfId="0" applyNumberFormat="1" applyFill="1" applyBorder="1" applyAlignment="1">
      <alignment horizontal="left"/>
    </xf>
    <xf numFmtId="0" fontId="4" fillId="4" borderId="0" xfId="0" applyFont="1" applyFill="1" applyBorder="1" applyAlignment="1">
      <alignment horizontal="left" vertical="center" wrapText="1"/>
    </xf>
    <xf numFmtId="164" fontId="4" fillId="4" borderId="0" xfId="0" applyNumberFormat="1" applyFont="1" applyFill="1" applyBorder="1" applyAlignment="1">
      <alignment horizontal="left" vertical="center" wrapText="1"/>
    </xf>
    <xf numFmtId="0" fontId="3" fillId="5" borderId="0" xfId="1" applyFont="1" applyFill="1" applyBorder="1" applyAlignment="1">
      <alignment horizontal="left"/>
    </xf>
    <xf numFmtId="164" fontId="3" fillId="5" borderId="0" xfId="2" applyNumberFormat="1" applyFont="1" applyFill="1" applyBorder="1" applyAlignment="1">
      <alignment horizontal="left"/>
    </xf>
    <xf numFmtId="164" fontId="3" fillId="5" borderId="0" xfId="0" applyNumberFormat="1" applyFont="1" applyFill="1" applyBorder="1" applyAlignment="1">
      <alignment horizontal="left"/>
    </xf>
    <xf numFmtId="0" fontId="3" fillId="5" borderId="0" xfId="0" applyFont="1" applyFill="1" applyBorder="1" applyAlignment="1">
      <alignment horizontal="left"/>
    </xf>
    <xf numFmtId="3" fontId="3" fillId="5" borderId="0" xfId="0" applyNumberFormat="1" applyFont="1" applyFill="1" applyBorder="1" applyAlignment="1">
      <alignment horizontal="left"/>
    </xf>
  </cellXfs>
  <cellStyles count="3">
    <cellStyle name="20% - Accent6" xfId="2" builtinId="50"/>
    <cellStyle name="Accent4" xfId="1" builtinId="41"/>
    <cellStyle name="Normal" xfId="0" builtinId="0"/>
  </cellStyles>
  <dxfs count="92">
    <dxf>
      <fill>
        <patternFill>
          <bgColor theme="9" tint="0.59996337778862885"/>
        </patternFill>
      </fill>
    </dxf>
    <dxf>
      <font>
        <color rgb="FFFF0000"/>
      </font>
    </dxf>
    <dxf>
      <fill>
        <patternFill>
          <bgColor theme="4" tint="0.39994506668294322"/>
        </patternFill>
      </fill>
    </dxf>
    <dxf>
      <fill>
        <patternFill>
          <bgColor theme="0"/>
        </patternFill>
      </fill>
    </dxf>
    <dxf>
      <fill>
        <patternFill>
          <bgColor theme="9" tint="0.59996337778862885"/>
        </patternFill>
      </fill>
    </dxf>
    <dxf>
      <font>
        <color rgb="FFFF0000"/>
      </font>
    </dxf>
    <dxf>
      <fill>
        <patternFill>
          <bgColor theme="4" tint="0.39994506668294322"/>
        </patternFill>
      </fill>
    </dxf>
    <dxf>
      <fill>
        <patternFill>
          <bgColor theme="0"/>
        </patternFill>
      </fill>
    </dxf>
    <dxf>
      <fill>
        <patternFill>
          <bgColor theme="9" tint="0.59996337778862885"/>
        </patternFill>
      </fill>
    </dxf>
    <dxf>
      <font>
        <color rgb="FFFF0000"/>
      </font>
    </dxf>
    <dxf>
      <fill>
        <patternFill>
          <bgColor theme="4" tint="0.39994506668294322"/>
        </patternFill>
      </fill>
    </dxf>
    <dxf>
      <fill>
        <patternFill>
          <bgColor theme="0"/>
        </patternFill>
      </fill>
    </dxf>
    <dxf>
      <fill>
        <patternFill>
          <bgColor theme="9" tint="0.59996337778862885"/>
        </patternFill>
      </fill>
    </dxf>
    <dxf>
      <font>
        <color rgb="FFFF0000"/>
      </font>
    </dxf>
    <dxf>
      <fill>
        <patternFill>
          <bgColor theme="4" tint="0.39994506668294322"/>
        </patternFill>
      </fill>
    </dxf>
    <dxf>
      <fill>
        <patternFill>
          <bgColor theme="0"/>
        </patternFill>
      </fill>
    </dxf>
    <dxf>
      <fill>
        <patternFill>
          <bgColor theme="9" tint="0.59996337778862885"/>
        </patternFill>
      </fill>
    </dxf>
    <dxf>
      <font>
        <color rgb="FFFF0000"/>
      </font>
    </dxf>
    <dxf>
      <fill>
        <patternFill>
          <bgColor theme="4" tint="0.39994506668294322"/>
        </patternFill>
      </fill>
    </dxf>
    <dxf>
      <fill>
        <patternFill>
          <bgColor theme="0"/>
        </patternFill>
      </fill>
    </dxf>
    <dxf>
      <fill>
        <patternFill>
          <bgColor theme="9" tint="0.59996337778862885"/>
        </patternFill>
      </fill>
    </dxf>
    <dxf>
      <font>
        <color rgb="FFFF0000"/>
      </font>
    </dxf>
    <dxf>
      <fill>
        <patternFill>
          <bgColor theme="4" tint="0.39994506668294322"/>
        </patternFill>
      </fill>
    </dxf>
    <dxf>
      <fill>
        <patternFill>
          <bgColor theme="0"/>
        </patternFill>
      </fill>
    </dxf>
    <dxf>
      <fill>
        <patternFill>
          <bgColor theme="9" tint="0.59996337778862885"/>
        </patternFill>
      </fill>
    </dxf>
    <dxf>
      <font>
        <color rgb="FFFF0000"/>
      </font>
    </dxf>
    <dxf>
      <fill>
        <patternFill>
          <bgColor theme="4" tint="0.39994506668294322"/>
        </patternFill>
      </fill>
    </dxf>
    <dxf>
      <fill>
        <patternFill>
          <bgColor theme="0"/>
        </patternFill>
      </fill>
    </dxf>
    <dxf>
      <fill>
        <patternFill>
          <bgColor theme="9" tint="0.59996337778862885"/>
        </patternFill>
      </fill>
    </dxf>
    <dxf>
      <font>
        <color rgb="FFFF0000"/>
      </font>
    </dxf>
    <dxf>
      <fill>
        <patternFill>
          <bgColor theme="4" tint="0.39994506668294322"/>
        </patternFill>
      </fill>
    </dxf>
    <dxf>
      <fill>
        <patternFill>
          <bgColor theme="0"/>
        </patternFill>
      </fill>
    </dxf>
    <dxf>
      <fill>
        <patternFill>
          <bgColor theme="9" tint="0.59996337778862885"/>
        </patternFill>
      </fill>
    </dxf>
    <dxf>
      <font>
        <color rgb="FFFF0000"/>
      </font>
    </dxf>
    <dxf>
      <fill>
        <patternFill>
          <bgColor theme="4" tint="0.39994506668294322"/>
        </patternFill>
      </fill>
    </dxf>
    <dxf>
      <fill>
        <patternFill>
          <bgColor theme="0"/>
        </patternFill>
      </fill>
    </dxf>
    <dxf>
      <fill>
        <patternFill>
          <bgColor theme="9" tint="0.59996337778862885"/>
        </patternFill>
      </fill>
    </dxf>
    <dxf>
      <font>
        <color rgb="FFFF0000"/>
      </font>
    </dxf>
    <dxf>
      <fill>
        <patternFill>
          <bgColor theme="4" tint="0.39994506668294322"/>
        </patternFill>
      </fill>
    </dxf>
    <dxf>
      <fill>
        <patternFill>
          <bgColor theme="0"/>
        </patternFill>
      </fill>
    </dxf>
    <dxf>
      <fill>
        <patternFill>
          <bgColor theme="9" tint="0.59996337778862885"/>
        </patternFill>
      </fill>
    </dxf>
    <dxf>
      <font>
        <color rgb="FFFF0000"/>
      </font>
    </dxf>
    <dxf>
      <fill>
        <patternFill>
          <bgColor theme="4" tint="0.39994506668294322"/>
        </patternFill>
      </fill>
    </dxf>
    <dxf>
      <fill>
        <patternFill>
          <bgColor theme="0"/>
        </patternFill>
      </fill>
    </dxf>
    <dxf>
      <fill>
        <patternFill>
          <bgColor theme="9" tint="0.59996337778862885"/>
        </patternFill>
      </fill>
    </dxf>
    <dxf>
      <font>
        <color rgb="FFFF0000"/>
      </font>
    </dxf>
    <dxf>
      <fill>
        <patternFill>
          <bgColor theme="4" tint="0.39994506668294322"/>
        </patternFill>
      </fill>
    </dxf>
    <dxf>
      <fill>
        <patternFill>
          <bgColor theme="0"/>
        </patternFill>
      </fill>
    </dxf>
    <dxf>
      <fill>
        <patternFill>
          <bgColor theme="9" tint="0.59996337778862885"/>
        </patternFill>
      </fill>
    </dxf>
    <dxf>
      <font>
        <color rgb="FFFF0000"/>
      </font>
    </dxf>
    <dxf>
      <fill>
        <patternFill>
          <bgColor theme="4" tint="0.39994506668294322"/>
        </patternFill>
      </fill>
    </dxf>
    <dxf>
      <fill>
        <patternFill>
          <bgColor theme="0"/>
        </patternFill>
      </fill>
    </dxf>
    <dxf>
      <fill>
        <patternFill>
          <bgColor theme="9" tint="0.59996337778862885"/>
        </patternFill>
      </fill>
    </dxf>
    <dxf>
      <font>
        <color rgb="FFFF0000"/>
      </font>
    </dxf>
    <dxf>
      <fill>
        <patternFill>
          <bgColor theme="4" tint="0.39994506668294322"/>
        </patternFill>
      </fill>
    </dxf>
    <dxf>
      <fill>
        <patternFill>
          <bgColor theme="0"/>
        </patternFill>
      </fill>
    </dxf>
    <dxf>
      <fill>
        <patternFill>
          <bgColor theme="9" tint="0.59996337778862885"/>
        </patternFill>
      </fill>
    </dxf>
    <dxf>
      <font>
        <color rgb="FFFF0000"/>
      </font>
    </dxf>
    <dxf>
      <fill>
        <patternFill>
          <bgColor theme="4" tint="0.39994506668294322"/>
        </patternFill>
      </fill>
    </dxf>
    <dxf>
      <fill>
        <patternFill>
          <bgColor theme="0"/>
        </patternFill>
      </fill>
    </dxf>
    <dxf>
      <fill>
        <patternFill>
          <bgColor theme="9" tint="0.59996337778862885"/>
        </patternFill>
      </fill>
    </dxf>
    <dxf>
      <font>
        <color rgb="FFFF0000"/>
      </font>
    </dxf>
    <dxf>
      <fill>
        <patternFill>
          <bgColor theme="4" tint="0.39994506668294322"/>
        </patternFill>
      </fill>
    </dxf>
    <dxf>
      <fill>
        <patternFill>
          <bgColor theme="0"/>
        </patternFill>
      </fill>
    </dxf>
    <dxf>
      <fill>
        <patternFill>
          <bgColor theme="9" tint="0.59996337778862885"/>
        </patternFill>
      </fill>
    </dxf>
    <dxf>
      <font>
        <color rgb="FFFF0000"/>
      </font>
    </dxf>
    <dxf>
      <fill>
        <patternFill>
          <bgColor theme="4" tint="0.39994506668294322"/>
        </patternFill>
      </fill>
    </dxf>
    <dxf>
      <fill>
        <patternFill>
          <bgColor theme="0"/>
        </patternFill>
      </fill>
    </dxf>
    <dxf>
      <fill>
        <patternFill>
          <bgColor theme="9" tint="0.59996337778862885"/>
        </patternFill>
      </fill>
    </dxf>
    <dxf>
      <font>
        <color rgb="FFFF0000"/>
      </font>
    </dxf>
    <dxf>
      <fill>
        <patternFill>
          <bgColor theme="4" tint="0.39994506668294322"/>
        </patternFill>
      </fill>
    </dxf>
    <dxf>
      <fill>
        <patternFill>
          <bgColor theme="0"/>
        </patternFill>
      </fill>
    </dxf>
    <dxf>
      <fill>
        <patternFill>
          <bgColor theme="9" tint="0.59996337778862885"/>
        </patternFill>
      </fill>
    </dxf>
    <dxf>
      <font>
        <color rgb="FFFF0000"/>
      </font>
    </dxf>
    <dxf>
      <fill>
        <patternFill>
          <bgColor theme="4" tint="0.39994506668294322"/>
        </patternFill>
      </fill>
    </dxf>
    <dxf>
      <fill>
        <patternFill>
          <bgColor theme="0"/>
        </patternFill>
      </fill>
    </dxf>
    <dxf>
      <fill>
        <patternFill>
          <bgColor theme="9" tint="0.59996337778862885"/>
        </patternFill>
      </fill>
    </dxf>
    <dxf>
      <font>
        <color rgb="FFFF0000"/>
      </font>
    </dxf>
    <dxf>
      <fill>
        <patternFill>
          <bgColor theme="4" tint="0.39994506668294322"/>
        </patternFill>
      </fill>
    </dxf>
    <dxf>
      <fill>
        <patternFill>
          <bgColor theme="0"/>
        </patternFill>
      </fill>
    </dxf>
    <dxf>
      <fill>
        <patternFill>
          <bgColor theme="9" tint="0.59996337778862885"/>
        </patternFill>
      </fill>
    </dxf>
    <dxf>
      <font>
        <color rgb="FFFF0000"/>
      </font>
    </dxf>
    <dxf>
      <fill>
        <patternFill>
          <bgColor theme="4" tint="0.39994506668294322"/>
        </patternFill>
      </fill>
    </dxf>
    <dxf>
      <fill>
        <patternFill>
          <bgColor theme="0"/>
        </patternFill>
      </fill>
    </dxf>
    <dxf>
      <fill>
        <patternFill>
          <bgColor theme="9" tint="0.59996337778862885"/>
        </patternFill>
      </fill>
    </dxf>
    <dxf>
      <font>
        <color rgb="FFFF0000"/>
      </font>
    </dxf>
    <dxf>
      <fill>
        <patternFill>
          <bgColor theme="4" tint="0.39994506668294322"/>
        </patternFill>
      </fill>
    </dxf>
    <dxf>
      <fill>
        <patternFill>
          <bgColor theme="0"/>
        </patternFill>
      </fill>
    </dxf>
    <dxf>
      <fill>
        <patternFill>
          <bgColor theme="9" tint="0.59996337778862885"/>
        </patternFill>
      </fill>
    </dxf>
    <dxf>
      <font>
        <color rgb="FFFF0000"/>
      </font>
    </dxf>
    <dxf>
      <fill>
        <patternFill>
          <bgColor theme="4" tint="0.39994506668294322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arivar Tanhai" refreshedDate="43999.472996643519" createdVersion="6" refreshedVersion="6" minRefreshableVersion="3" recordCount="48" xr:uid="{0CF45859-7FD1-40A3-B1F1-7ADABA995000}">
  <cacheSource type="worksheet">
    <worksheetSource ref="A1:K49" sheet="Provisional Calendar"/>
  </cacheSource>
  <cacheFields count="13">
    <cacheField name="WEEK" numFmtId="0">
      <sharedItems containsSemiMixedTypes="0" containsString="0" containsNumber="1" containsInteger="1" minValue="1" maxValue="53" count="23"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8"/>
        <n v="49"/>
        <n v="50"/>
        <n v="51"/>
        <n v="52"/>
        <n v="53"/>
        <n v="1"/>
      </sharedItems>
    </cacheField>
    <cacheField name="Week/C" numFmtId="164">
      <sharedItems containsSemiMixedTypes="0" containsNonDate="0" containsDate="1" containsString="0" minDate="2019-12-30T00:00:00" maxDate="2020-12-29T00:00:00" count="23">
        <d v="2020-07-27T00:00:00"/>
        <d v="2020-08-03T00:00:00"/>
        <d v="2020-08-10T00:00:00"/>
        <d v="2020-08-17T00:00:00"/>
        <d v="2020-08-24T00:00:00"/>
        <d v="2020-08-31T00:00:00"/>
        <d v="2020-09-07T00:00:00"/>
        <d v="2020-09-14T00:00:00"/>
        <d v="2020-09-21T00:00:00"/>
        <d v="2020-09-28T00:00:00"/>
        <d v="2020-10-05T00:00:00"/>
        <d v="2020-10-12T00:00:00"/>
        <d v="2020-10-19T00:00:00"/>
        <d v="2020-10-26T00:00:00"/>
        <d v="2020-11-02T00:00:00"/>
        <d v="2020-11-09T00:00:00"/>
        <d v="2020-11-23T00:00:00"/>
        <d v="2020-11-30T00:00:00"/>
        <d v="2020-12-07T00:00:00"/>
        <d v="2020-12-14T00:00:00"/>
        <d v="2020-12-21T00:00:00"/>
        <d v="2020-12-28T00:00:00"/>
        <d v="2019-12-30T00:00:00"/>
      </sharedItems>
      <fieldGroup par="12" base="1">
        <rangePr groupBy="months" startDate="2019-12-30T00:00:00" endDate="2020-12-29T00:00:00"/>
        <groupItems count="14">
          <s v="&lt;30/12/2019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29/12/2020"/>
        </groupItems>
      </fieldGroup>
    </cacheField>
    <cacheField name="FIRST DAY MD" numFmtId="164">
      <sharedItems containsSemiMixedTypes="0" containsNonDate="0" containsDate="1" containsString="0" minDate="2020-08-01T00:00:00" maxDate="2021-01-03T00:00:00"/>
    </cacheField>
    <cacheField name="CATEGORY" numFmtId="0">
      <sharedItems count="8">
        <s v="BT50"/>
        <s v="BT10"/>
        <s v="BT200"/>
        <s v="BT100"/>
        <s v="World Champs"/>
        <s v="European Cup"/>
        <s v="BT400"/>
        <s v="World Cup"/>
      </sharedItems>
    </cacheField>
    <cacheField name="PRIZE MONEY (US$)" numFmtId="0">
      <sharedItems containsMixedTypes="1" containsNumber="1" containsInteger="1" minValue="0" maxValue="35000"/>
    </cacheField>
    <cacheField name="CITY" numFmtId="0">
      <sharedItems/>
    </cacheField>
    <cacheField name="Country" numFmtId="0">
      <sharedItems count="13">
        <s v="Portugal"/>
        <s v="Japan"/>
        <s v="Germany"/>
        <s v="USA"/>
        <s v="Italy"/>
        <s v="Brazil"/>
        <s v="Spain"/>
        <s v="Great Britain"/>
        <s v="France"/>
        <s v="New Caledonia"/>
        <s v="Bulgaria"/>
        <s v="Reunion"/>
        <s v="South Africa"/>
      </sharedItems>
    </cacheField>
    <cacheField name="NA" numFmtId="0">
      <sharedItems/>
    </cacheField>
    <cacheField name="Region" numFmtId="0">
      <sharedItems count="5">
        <s v="Europe"/>
        <s v="Asia"/>
        <s v="North America"/>
        <s v="South America"/>
        <s v="Africa"/>
      </sharedItems>
    </cacheField>
    <cacheField name="Status" numFmtId="0">
      <sharedItems/>
    </cacheField>
    <cacheField name="Optional" numFmtId="0">
      <sharedItems containsBlank="1" count="2">
        <m/>
        <s v="Option 2"/>
      </sharedItems>
    </cacheField>
    <cacheField name="Quarters" numFmtId="0" databaseField="0">
      <fieldGroup base="1">
        <rangePr groupBy="quarters" startDate="2019-12-30T00:00:00" endDate="2020-12-29T00:00:00"/>
        <groupItems count="6">
          <s v="&lt;30/12/2019"/>
          <s v="Qtr1"/>
          <s v="Qtr2"/>
          <s v="Qtr3"/>
          <s v="Qtr4"/>
          <s v="&gt;29/12/2020"/>
        </groupItems>
      </fieldGroup>
    </cacheField>
    <cacheField name="Years" numFmtId="0" databaseField="0">
      <fieldGroup base="1">
        <rangePr groupBy="years" startDate="2019-12-30T00:00:00" endDate="2020-12-29T00:00:00"/>
        <groupItems count="4">
          <s v="&lt;30/12/2019"/>
          <s v="2019"/>
          <s v="2020"/>
          <s v="&gt;29/12/202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8">
  <r>
    <x v="0"/>
    <x v="0"/>
    <d v="2020-08-01T00:00:00"/>
    <x v="0"/>
    <n v="4000"/>
    <s v="Faro"/>
    <x v="0"/>
    <s v="Portugal"/>
    <x v="0"/>
    <s v="Pre C19 - Published"/>
    <x v="0"/>
  </r>
  <r>
    <x v="1"/>
    <x v="1"/>
    <d v="2020-08-08T00:00:00"/>
    <x v="0"/>
    <n v="4000"/>
    <s v="Osaka"/>
    <x v="1"/>
    <s v="Japan"/>
    <x v="1"/>
    <s v="Pre C19 - Published"/>
    <x v="0"/>
  </r>
  <r>
    <x v="2"/>
    <x v="2"/>
    <d v="2020-08-15T00:00:00"/>
    <x v="0"/>
    <n v="4000"/>
    <s v="Ahlbeck (Option 1)"/>
    <x v="2"/>
    <s v="Germany"/>
    <x v="0"/>
    <s v="Pre C19 - Published"/>
    <x v="0"/>
  </r>
  <r>
    <x v="3"/>
    <x v="3"/>
    <d v="2020-08-17T00:00:00"/>
    <x v="1"/>
    <n v="0"/>
    <s v="Praia da Vitoria (Option 1)"/>
    <x v="0"/>
    <s v="Portugal"/>
    <x v="0"/>
    <s v="Provisional"/>
    <x v="0"/>
  </r>
  <r>
    <x v="3"/>
    <x v="3"/>
    <d v="2020-08-18T00:00:00"/>
    <x v="0"/>
    <n v="4000"/>
    <s v="Praia da Vitoria (Option 1)"/>
    <x v="0"/>
    <s v="Portugal"/>
    <x v="0"/>
    <s v="Provisional"/>
    <x v="0"/>
  </r>
  <r>
    <x v="3"/>
    <x v="3"/>
    <d v="2020-08-21T00:00:00"/>
    <x v="2"/>
    <n v="15000"/>
    <s v="Praia da Vitoria (Option 1)"/>
    <x v="0"/>
    <s v="Portugal"/>
    <x v="0"/>
    <s v="Provisional"/>
    <x v="0"/>
  </r>
  <r>
    <x v="3"/>
    <x v="3"/>
    <d v="2020-08-22T00:00:00"/>
    <x v="1"/>
    <n v="0"/>
    <s v="Hermose Beach"/>
    <x v="3"/>
    <s v="USA"/>
    <x v="2"/>
    <s v="Provisional"/>
    <x v="0"/>
  </r>
  <r>
    <x v="4"/>
    <x v="4"/>
    <d v="2020-08-28T00:00:00"/>
    <x v="2"/>
    <n v="15000"/>
    <s v="Terracina "/>
    <x v="4"/>
    <s v="Italy"/>
    <x v="0"/>
    <s v="Pre C19 - Published"/>
    <x v="0"/>
  </r>
  <r>
    <x v="5"/>
    <x v="5"/>
    <d v="2020-09-04T00:00:00"/>
    <x v="2"/>
    <n v="15000"/>
    <s v="Saarlouis"/>
    <x v="2"/>
    <s v="Germany"/>
    <x v="0"/>
    <s v="Provisional"/>
    <x v="0"/>
  </r>
  <r>
    <x v="5"/>
    <x v="5"/>
    <d v="2020-09-04T00:00:00"/>
    <x v="3"/>
    <n v="10000"/>
    <s v="Cervia"/>
    <x v="4"/>
    <s v="Italy"/>
    <x v="0"/>
    <s v="Provisional"/>
    <x v="0"/>
  </r>
  <r>
    <x v="5"/>
    <x v="5"/>
    <d v="2020-09-04T00:00:00"/>
    <x v="3"/>
    <n v="10000"/>
    <s v="Fortaleza"/>
    <x v="5"/>
    <s v="Brazil"/>
    <x v="3"/>
    <s v="Provisional"/>
    <x v="0"/>
  </r>
  <r>
    <x v="5"/>
    <x v="5"/>
    <d v="2020-09-04T00:00:00"/>
    <x v="1"/>
    <n v="0"/>
    <s v="Fuerteventura"/>
    <x v="6"/>
    <s v="Spain"/>
    <x v="0"/>
    <s v="Provisional"/>
    <x v="0"/>
  </r>
  <r>
    <x v="5"/>
    <x v="5"/>
    <d v="2020-09-05T00:00:00"/>
    <x v="0"/>
    <n v="4000"/>
    <s v="Fujisawa"/>
    <x v="1"/>
    <s v="Japan"/>
    <x v="1"/>
    <s v="Pre C19 - Published"/>
    <x v="0"/>
  </r>
  <r>
    <x v="5"/>
    <x v="5"/>
    <d v="2020-09-05T00:00:00"/>
    <x v="0"/>
    <n v="4000"/>
    <s v="Fuerteventura"/>
    <x v="6"/>
    <s v="Spain"/>
    <x v="0"/>
    <s v="Provisional"/>
    <x v="0"/>
  </r>
  <r>
    <x v="5"/>
    <x v="5"/>
    <d v="2020-09-06T00:00:00"/>
    <x v="1"/>
    <n v="0"/>
    <s v="Poole"/>
    <x v="7"/>
    <s v="Great Britain"/>
    <x v="0"/>
    <s v="Provisional"/>
    <x v="0"/>
  </r>
  <r>
    <x v="6"/>
    <x v="6"/>
    <d v="2020-09-10T00:00:00"/>
    <x v="1"/>
    <n v="0"/>
    <s v="Hermose Beach"/>
    <x v="3"/>
    <s v="USA"/>
    <x v="2"/>
    <s v="Provisional"/>
    <x v="0"/>
  </r>
  <r>
    <x v="6"/>
    <x v="6"/>
    <d v="2020-09-11T00:00:00"/>
    <x v="4"/>
    <n v="25000"/>
    <s v="Terracina "/>
    <x v="4"/>
    <s v="Italy"/>
    <x v="0"/>
    <s v="Provisional"/>
    <x v="0"/>
  </r>
  <r>
    <x v="6"/>
    <x v="6"/>
    <d v="2020-09-12T00:00:00"/>
    <x v="0"/>
    <n v="4000"/>
    <s v="Ahlbeck (Option 2)"/>
    <x v="2"/>
    <s v="Germany"/>
    <x v="0"/>
    <s v="Provisional"/>
    <x v="1"/>
  </r>
  <r>
    <x v="6"/>
    <x v="6"/>
    <d v="2020-09-12T00:00:00"/>
    <x v="0"/>
    <n v="4000"/>
    <s v="Melilla"/>
    <x v="6"/>
    <s v="Spain"/>
    <x v="0"/>
    <s v="Provisional"/>
    <x v="0"/>
  </r>
  <r>
    <x v="6"/>
    <x v="6"/>
    <d v="2020-09-12T00:00:00"/>
    <x v="0"/>
    <n v="4000"/>
    <s v="Saint Pardoux"/>
    <x v="8"/>
    <s v="France"/>
    <x v="0"/>
    <s v="Provisional"/>
    <x v="0"/>
  </r>
  <r>
    <x v="7"/>
    <x v="7"/>
    <d v="2020-09-16T00:00:00"/>
    <x v="3"/>
    <n v="10000"/>
    <s v="Joao Pessoa"/>
    <x v="5"/>
    <s v="Brazil"/>
    <x v="3"/>
    <s v="Provisional"/>
    <x v="0"/>
  </r>
  <r>
    <x v="7"/>
    <x v="7"/>
    <d v="2020-09-18T00:00:00"/>
    <x v="3"/>
    <n v="10000"/>
    <s v="Penamacor (Option 1)"/>
    <x v="0"/>
    <s v="Portugal"/>
    <x v="0"/>
    <s v="Provisional"/>
    <x v="0"/>
  </r>
  <r>
    <x v="7"/>
    <x v="7"/>
    <d v="2020-09-19T00:00:00"/>
    <x v="1"/>
    <n v="0"/>
    <s v="Hermose Beach"/>
    <x v="3"/>
    <s v="USA"/>
    <x v="2"/>
    <s v="Provisional"/>
    <x v="0"/>
  </r>
  <r>
    <x v="7"/>
    <x v="7"/>
    <d v="2020-09-20T00:00:00"/>
    <x v="0"/>
    <n v="4000"/>
    <s v="Okayama"/>
    <x v="1"/>
    <s v="Japan"/>
    <x v="1"/>
    <s v="Pre C19 - Published"/>
    <x v="0"/>
  </r>
  <r>
    <x v="8"/>
    <x v="8"/>
    <d v="2020-09-24T00:00:00"/>
    <x v="1"/>
    <n v="0"/>
    <s v="Poindimié"/>
    <x v="9"/>
    <s v="France"/>
    <x v="0"/>
    <s v="Pre C19 - Published"/>
    <x v="0"/>
  </r>
  <r>
    <x v="8"/>
    <x v="8"/>
    <d v="2020-09-25T00:00:00"/>
    <x v="3"/>
    <n v="10000"/>
    <s v="Barcelona"/>
    <x v="6"/>
    <s v="Spain"/>
    <x v="0"/>
    <s v="Provisional"/>
    <x v="0"/>
  </r>
  <r>
    <x v="9"/>
    <x v="9"/>
    <d v="2020-10-02T00:00:00"/>
    <x v="3"/>
    <n v="10000"/>
    <s v="Penamacor (Option 2)"/>
    <x v="0"/>
    <s v="Portugal"/>
    <x v="0"/>
    <s v="Provisional"/>
    <x v="1"/>
  </r>
  <r>
    <x v="9"/>
    <x v="9"/>
    <d v="2020-10-02T00:00:00"/>
    <x v="2"/>
    <n v="15000"/>
    <s v="Arcachon"/>
    <x v="8"/>
    <s v="France"/>
    <x v="0"/>
    <s v="Provisional"/>
    <x v="0"/>
  </r>
  <r>
    <x v="10"/>
    <x v="10"/>
    <d v="2020-10-07T00:00:00"/>
    <x v="5"/>
    <n v="0"/>
    <s v="European Cup"/>
    <x v="10"/>
    <s v="Bulgaria"/>
    <x v="0"/>
    <s v="Provisional"/>
    <x v="0"/>
  </r>
  <r>
    <x v="10"/>
    <x v="10"/>
    <d v="2020-10-08T00:00:00"/>
    <x v="6"/>
    <n v="35000"/>
    <s v="Rio de Janeiro"/>
    <x v="5"/>
    <s v="Brazil"/>
    <x v="3"/>
    <s v="Provisional"/>
    <x v="0"/>
  </r>
  <r>
    <x v="10"/>
    <x v="10"/>
    <d v="2020-10-10T00:00:00"/>
    <x v="1"/>
    <n v="0"/>
    <s v="Maspalomas"/>
    <x v="6"/>
    <s v="Spain"/>
    <x v="0"/>
    <s v="Provisional"/>
    <x v="0"/>
  </r>
  <r>
    <x v="10"/>
    <x v="10"/>
    <d v="2020-10-11T00:00:00"/>
    <x v="1"/>
    <n v="0"/>
    <s v="Maspalomas"/>
    <x v="6"/>
    <s v="Spain"/>
    <x v="0"/>
    <s v="Provisional"/>
    <x v="0"/>
  </r>
  <r>
    <x v="11"/>
    <x v="11"/>
    <d v="2020-10-12T00:00:00"/>
    <x v="1"/>
    <n v="0"/>
    <s v="Praia da Vitoria (Option 2)"/>
    <x v="0"/>
    <s v="Portugal"/>
    <x v="0"/>
    <s v="Provisional"/>
    <x v="1"/>
  </r>
  <r>
    <x v="11"/>
    <x v="11"/>
    <d v="2020-10-13T00:00:00"/>
    <x v="0"/>
    <n v="4000"/>
    <s v="Praia da Vitoria (Option 2)"/>
    <x v="0"/>
    <s v="Portugal"/>
    <x v="0"/>
    <s v="Provisional"/>
    <x v="1"/>
  </r>
  <r>
    <x v="11"/>
    <x v="11"/>
    <d v="2020-10-16T00:00:00"/>
    <x v="2"/>
    <n v="15000"/>
    <s v="Praia da Vitoria (Option 2)"/>
    <x v="0"/>
    <s v="Portugal"/>
    <x v="0"/>
    <s v="Provisional"/>
    <x v="1"/>
  </r>
  <r>
    <x v="12"/>
    <x v="12"/>
    <d v="2020-10-23T00:00:00"/>
    <x v="6"/>
    <n v="35000"/>
    <s v="Saint-Gilles-les-bains"/>
    <x v="11"/>
    <s v="France"/>
    <x v="0"/>
    <s v="Pre C19 - Published"/>
    <x v="0"/>
  </r>
  <r>
    <x v="12"/>
    <x v="12"/>
    <d v="2020-10-24T00:00:00"/>
    <x v="1"/>
    <n v="0"/>
    <s v="Saint-Gilles-les-bains"/>
    <x v="11"/>
    <s v="France"/>
    <x v="0"/>
    <s v="Pre C19 - Published"/>
    <x v="0"/>
  </r>
  <r>
    <x v="13"/>
    <x v="13"/>
    <d v="2020-10-28T00:00:00"/>
    <x v="3"/>
    <n v="10000"/>
    <s v="Saint Pierre "/>
    <x v="11"/>
    <s v="France"/>
    <x v="0"/>
    <s v="Pre C19 - Published"/>
    <x v="0"/>
  </r>
  <r>
    <x v="14"/>
    <x v="14"/>
    <d v="2020-11-06T00:00:00"/>
    <x v="2"/>
    <n v="15000"/>
    <s v="Gran Canaria"/>
    <x v="6"/>
    <s v="Spain"/>
    <x v="0"/>
    <s v="Provisional"/>
    <x v="0"/>
  </r>
  <r>
    <x v="15"/>
    <x v="15"/>
    <d v="2020-11-10T00:00:00"/>
    <x v="7"/>
    <n v="0"/>
    <s v="Rio de Janeiro / Florianopolis"/>
    <x v="5"/>
    <s v="Brazil"/>
    <x v="3"/>
    <s v="Provisional"/>
    <x v="0"/>
  </r>
  <r>
    <x v="16"/>
    <x v="16"/>
    <d v="2020-11-27T00:00:00"/>
    <x v="2"/>
    <n v="15000"/>
    <s v="Florianopolis"/>
    <x v="5"/>
    <s v="Brazil"/>
    <x v="3"/>
    <s v="Provisional"/>
    <x v="0"/>
  </r>
  <r>
    <x v="17"/>
    <x v="17"/>
    <d v="2020-12-05T00:00:00"/>
    <x v="1"/>
    <n v="0"/>
    <s v="Corrajelo"/>
    <x v="6"/>
    <s v="Spain"/>
    <x v="0"/>
    <s v="Provisional"/>
    <x v="0"/>
  </r>
  <r>
    <x v="18"/>
    <x v="18"/>
    <d v="2020-12-07T00:00:00"/>
    <x v="1"/>
    <n v="0"/>
    <s v="Corrajelo"/>
    <x v="6"/>
    <s v="Spain"/>
    <x v="0"/>
    <s v="Provisional"/>
    <x v="0"/>
  </r>
  <r>
    <x v="18"/>
    <x v="18"/>
    <d v="2020-12-11T00:00:00"/>
    <x v="2"/>
    <n v="15000"/>
    <s v="Garopaba"/>
    <x v="5"/>
    <s v="Brazil"/>
    <x v="3"/>
    <s v="Provisional"/>
    <x v="0"/>
  </r>
  <r>
    <x v="19"/>
    <x v="19"/>
    <d v="2020-12-16T00:00:00"/>
    <x v="2"/>
    <s v="TBC"/>
    <s v="TBC"/>
    <x v="12"/>
    <s v="South Africa"/>
    <x v="4"/>
    <s v="Provisional"/>
    <x v="0"/>
  </r>
  <r>
    <x v="20"/>
    <x v="20"/>
    <d v="2020-12-27T00:00:00"/>
    <x v="1"/>
    <n v="0"/>
    <s v="Gran Canaria"/>
    <x v="6"/>
    <s v="Spain"/>
    <x v="0"/>
    <s v="Provisional"/>
    <x v="0"/>
  </r>
  <r>
    <x v="21"/>
    <x v="21"/>
    <d v="2020-12-31T00:00:00"/>
    <x v="1"/>
    <n v="0"/>
    <s v="Gran Canaria"/>
    <x v="6"/>
    <s v="Spain"/>
    <x v="0"/>
    <s v="Provisional"/>
    <x v="0"/>
  </r>
  <r>
    <x v="22"/>
    <x v="22"/>
    <d v="2021-01-02T00:00:00"/>
    <x v="1"/>
    <n v="0"/>
    <s v="Gran Canaria"/>
    <x v="6"/>
    <s v="Spain"/>
    <x v="0"/>
    <s v="Provisional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4F77ED1-B470-4EAA-93FA-B79AEC5A5E51}" name="PivotTable1" cacheId="0" applyNumberFormats="0" applyBorderFormats="0" applyFontFormats="0" applyPatternFormats="0" applyAlignmentFormats="0" applyWidthHeightFormats="1" dataCaption="Values" updatedVersion="6" minRefreshableVersion="3" itemPrintTitles="1" createdVersion="6" indent="0" outline="1" outlineData="1" multipleFieldFilters="0">
  <location ref="A3:F24" firstHeaderRow="1" firstDataRow="2" firstDataCol="2" rowPageCount="1" colPageCount="1"/>
  <pivotFields count="13">
    <pivotField axis="axisRow" outline="0" showAll="0" defaultSubtota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</items>
    </pivotField>
    <pivotField numFmtId="16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numFmtId="164" showAll="0"/>
    <pivotField axis="axisRow" outline="0" showAll="0">
      <items count="9">
        <item x="1"/>
        <item h="1" x="3"/>
        <item h="1" x="2"/>
        <item h="1" x="6"/>
        <item x="0"/>
        <item h="1" x="5"/>
        <item h="1" x="4"/>
        <item h="1" x="7"/>
        <item t="default"/>
      </items>
    </pivotField>
    <pivotField showAll="0"/>
    <pivotField dataField="1" showAll="0"/>
    <pivotField showAll="0"/>
    <pivotField showAll="0"/>
    <pivotField axis="axisCol" showAll="0">
      <items count="6">
        <item x="4"/>
        <item x="0"/>
        <item x="1"/>
        <item x="2"/>
        <item x="3"/>
        <item t="default"/>
      </items>
    </pivotField>
    <pivotField showAll="0"/>
    <pivotField axis="axisPage" multipleItemSelectionAllowed="1" showAll="0">
      <items count="3">
        <item h="1" x="1"/>
        <item x="0"/>
        <item t="default"/>
      </items>
    </pivotField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showAll="0">
      <items count="5">
        <item sd="0" x="0"/>
        <item sd="0" x="1"/>
        <item sd="0" x="2"/>
        <item sd="0" x="3"/>
        <item t="default"/>
      </items>
    </pivotField>
  </pivotFields>
  <rowFields count="2">
    <field x="0"/>
    <field x="3"/>
  </rowFields>
  <rowItems count="20">
    <i>
      <x/>
      <x v="4"/>
    </i>
    <i>
      <x v="1"/>
      <x v="4"/>
    </i>
    <i>
      <x v="2"/>
      <x v="4"/>
    </i>
    <i>
      <x v="3"/>
      <x/>
    </i>
    <i r="1">
      <x v="4"/>
    </i>
    <i>
      <x v="5"/>
      <x/>
    </i>
    <i r="1">
      <x v="4"/>
    </i>
    <i>
      <x v="6"/>
      <x/>
    </i>
    <i r="1">
      <x v="4"/>
    </i>
    <i>
      <x v="7"/>
      <x/>
    </i>
    <i r="1">
      <x v="4"/>
    </i>
    <i>
      <x v="8"/>
      <x/>
    </i>
    <i>
      <x v="10"/>
      <x/>
    </i>
    <i>
      <x v="12"/>
      <x/>
    </i>
    <i>
      <x v="17"/>
      <x/>
    </i>
    <i>
      <x v="18"/>
      <x/>
    </i>
    <i>
      <x v="20"/>
      <x/>
    </i>
    <i>
      <x v="21"/>
      <x/>
    </i>
    <i>
      <x v="22"/>
      <x/>
    </i>
    <i t="grand">
      <x/>
    </i>
  </rowItems>
  <colFields count="1">
    <field x="8"/>
  </colFields>
  <colItems count="4">
    <i>
      <x v="1"/>
    </i>
    <i>
      <x v="2"/>
    </i>
    <i>
      <x v="3"/>
    </i>
    <i t="grand">
      <x/>
    </i>
  </colItems>
  <pageFields count="1">
    <pageField fld="10" hier="-1"/>
  </pageFields>
  <dataFields count="1">
    <dataField name="Count of CITY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8666415-29F5-4E1C-8F32-560FD1C0A5C7}" name="PivotTable4" cacheId="0" applyNumberFormats="0" applyBorderFormats="0" applyFontFormats="0" applyPatternFormats="0" applyAlignmentFormats="0" applyWidthHeightFormats="1" dataCaption="Values" updatedVersion="6" minRefreshableVersion="3" itemPrintTitles="1" createdVersion="6" indent="0" outline="1" outlineData="1" multipleFieldFilters="0">
  <location ref="H30:R46" firstHeaderRow="1" firstDataRow="2" firstDataCol="2" rowPageCount="1" colPageCount="1"/>
  <pivotFields count="13">
    <pivotField axis="axisRow" outline="0" showAll="0" defaultSubtotal="0">
      <items count="23">
        <item x="2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</items>
    </pivotField>
    <pivotField numFmtId="16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numFmtId="164" showAll="0"/>
    <pivotField axis="axisRow" outline="0" showAll="0">
      <items count="9">
        <item h="1" x="1"/>
        <item x="3"/>
        <item x="2"/>
        <item x="6"/>
        <item h="1" x="0"/>
        <item h="1" x="5"/>
        <item h="1" x="4"/>
        <item h="1" x="7"/>
        <item t="default"/>
      </items>
    </pivotField>
    <pivotField showAll="0"/>
    <pivotField dataField="1" showAll="0"/>
    <pivotField axis="axisCol" showAll="0">
      <items count="14">
        <item x="10"/>
        <item x="0"/>
        <item x="4"/>
        <item x="6"/>
        <item x="8"/>
        <item x="2"/>
        <item x="7"/>
        <item x="1"/>
        <item x="9"/>
        <item x="11"/>
        <item x="5"/>
        <item x="12"/>
        <item x="3"/>
        <item t="default"/>
      </items>
    </pivotField>
    <pivotField showAll="0"/>
    <pivotField showAll="0"/>
    <pivotField showAll="0"/>
    <pivotField axis="axisPage" multipleItemSelectionAllowed="1" showAll="0">
      <items count="3">
        <item h="1" x="1"/>
        <item x="0"/>
        <item t="default"/>
      </items>
    </pivotField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showAll="0">
      <items count="5">
        <item sd="0" x="0"/>
        <item sd="0" x="1"/>
        <item sd="0" x="2"/>
        <item sd="0" x="3"/>
        <item t="default"/>
      </items>
    </pivotField>
  </pivotFields>
  <rowFields count="2">
    <field x="0"/>
    <field x="3"/>
  </rowFields>
  <rowItems count="15">
    <i>
      <x v="4"/>
      <x v="2"/>
    </i>
    <i>
      <x v="5"/>
      <x v="2"/>
    </i>
    <i>
      <x v="6"/>
      <x v="1"/>
    </i>
    <i r="1">
      <x v="2"/>
    </i>
    <i>
      <x v="8"/>
      <x v="1"/>
    </i>
    <i>
      <x v="9"/>
      <x v="1"/>
    </i>
    <i>
      <x v="10"/>
      <x v="2"/>
    </i>
    <i>
      <x v="11"/>
      <x v="3"/>
    </i>
    <i>
      <x v="13"/>
      <x v="3"/>
    </i>
    <i>
      <x v="14"/>
      <x v="1"/>
    </i>
    <i>
      <x v="15"/>
      <x v="2"/>
    </i>
    <i>
      <x v="17"/>
      <x v="2"/>
    </i>
    <i>
      <x v="19"/>
      <x v="2"/>
    </i>
    <i>
      <x v="20"/>
      <x v="2"/>
    </i>
    <i t="grand">
      <x/>
    </i>
  </rowItems>
  <colFields count="1">
    <field x="6"/>
  </colFields>
  <colItems count="9">
    <i>
      <x v="1"/>
    </i>
    <i>
      <x v="2"/>
    </i>
    <i>
      <x v="3"/>
    </i>
    <i>
      <x v="4"/>
    </i>
    <i>
      <x v="5"/>
    </i>
    <i>
      <x v="9"/>
    </i>
    <i>
      <x v="10"/>
    </i>
    <i>
      <x v="11"/>
    </i>
    <i t="grand">
      <x/>
    </i>
  </colItems>
  <pageFields count="1">
    <pageField fld="10" hier="-1"/>
  </pageFields>
  <dataFields count="1">
    <dataField name="Count of CITY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0AD6A40-FD75-4610-BC68-007D70A7AAA6}" name="PivotTable3" cacheId="0" applyNumberFormats="0" applyBorderFormats="0" applyFontFormats="0" applyPatternFormats="0" applyAlignmentFormats="0" applyWidthHeightFormats="1" dataCaption="Values" updatedVersion="6" minRefreshableVersion="3" itemPrintTitles="1" createdVersion="6" indent="0" outline="1" outlineData="1" multipleFieldFilters="0">
  <location ref="H3:S24" firstHeaderRow="1" firstDataRow="2" firstDataCol="2" rowPageCount="1" colPageCount="1"/>
  <pivotFields count="13">
    <pivotField axis="axisRow" outline="0" showAll="0" defaultSubtota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</items>
    </pivotField>
    <pivotField numFmtId="16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numFmtId="164" showAll="0"/>
    <pivotField axis="axisRow" outline="0" showAll="0">
      <items count="9">
        <item x="1"/>
        <item h="1" x="3"/>
        <item h="1" x="2"/>
        <item h="1" x="6"/>
        <item x="0"/>
        <item h="1" x="5"/>
        <item h="1" x="4"/>
        <item h="1" x="7"/>
        <item t="default"/>
      </items>
    </pivotField>
    <pivotField showAll="0"/>
    <pivotField dataField="1" showAll="0"/>
    <pivotField axis="axisCol" showAll="0">
      <items count="14">
        <item x="5"/>
        <item x="10"/>
        <item x="6"/>
        <item x="0"/>
        <item x="2"/>
        <item x="8"/>
        <item x="7"/>
        <item x="4"/>
        <item x="9"/>
        <item x="11"/>
        <item x="12"/>
        <item x="1"/>
        <item x="3"/>
        <item t="default"/>
      </items>
    </pivotField>
    <pivotField showAll="0"/>
    <pivotField showAll="0"/>
    <pivotField showAll="0"/>
    <pivotField axis="axisPage" multipleItemSelectionAllowed="1" showAll="0">
      <items count="3">
        <item h="1" x="1"/>
        <item x="0"/>
        <item t="default"/>
      </items>
    </pivotField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showAll="0">
      <items count="5">
        <item sd="0" x="0"/>
        <item sd="0" x="1"/>
        <item sd="0" x="2"/>
        <item sd="0" x="3"/>
        <item t="default"/>
      </items>
    </pivotField>
  </pivotFields>
  <rowFields count="2">
    <field x="0"/>
    <field x="3"/>
  </rowFields>
  <rowItems count="20">
    <i>
      <x/>
      <x v="4"/>
    </i>
    <i>
      <x v="1"/>
      <x v="4"/>
    </i>
    <i>
      <x v="2"/>
      <x v="4"/>
    </i>
    <i>
      <x v="3"/>
      <x/>
    </i>
    <i r="1">
      <x v="4"/>
    </i>
    <i>
      <x v="5"/>
      <x/>
    </i>
    <i r="1">
      <x v="4"/>
    </i>
    <i>
      <x v="6"/>
      <x/>
    </i>
    <i r="1">
      <x v="4"/>
    </i>
    <i>
      <x v="7"/>
      <x/>
    </i>
    <i r="1">
      <x v="4"/>
    </i>
    <i>
      <x v="8"/>
      <x/>
    </i>
    <i>
      <x v="10"/>
      <x/>
    </i>
    <i>
      <x v="12"/>
      <x/>
    </i>
    <i>
      <x v="17"/>
      <x/>
    </i>
    <i>
      <x v="18"/>
      <x/>
    </i>
    <i>
      <x v="20"/>
      <x/>
    </i>
    <i>
      <x v="21"/>
      <x/>
    </i>
    <i>
      <x v="22"/>
      <x/>
    </i>
    <i t="grand">
      <x/>
    </i>
  </rowItems>
  <colFields count="1">
    <field x="6"/>
  </colFields>
  <colItems count="10">
    <i>
      <x v="2"/>
    </i>
    <i>
      <x v="3"/>
    </i>
    <i>
      <x v="4"/>
    </i>
    <i>
      <x v="5"/>
    </i>
    <i>
      <x v="6"/>
    </i>
    <i>
      <x v="8"/>
    </i>
    <i>
      <x v="9"/>
    </i>
    <i>
      <x v="11"/>
    </i>
    <i>
      <x v="12"/>
    </i>
    <i t="grand">
      <x/>
    </i>
  </colItems>
  <pageFields count="1">
    <pageField fld="10" hier="-1"/>
  </pageFields>
  <dataFields count="1">
    <dataField name="Count of CITY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1667898-E959-411F-9C1F-8B2DA0CEF244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0:F46" firstHeaderRow="1" firstDataRow="2" firstDataCol="2" rowPageCount="1" colPageCount="1"/>
  <pivotFields count="13">
    <pivotField axis="axisRow" outline="0" showAll="0" defaultSubtotal="0">
      <items count="23">
        <item x="2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</items>
    </pivotField>
    <pivotField numFmtId="16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numFmtId="164" showAll="0"/>
    <pivotField axis="axisRow" outline="0" showAll="0">
      <items count="9">
        <item h="1" x="1"/>
        <item x="3"/>
        <item x="2"/>
        <item x="6"/>
        <item h="1" x="0"/>
        <item h="1" x="5"/>
        <item h="1" x="4"/>
        <item h="1" x="7"/>
        <item t="default"/>
      </items>
    </pivotField>
    <pivotField showAll="0"/>
    <pivotField dataField="1" showAll="0"/>
    <pivotField showAll="0"/>
    <pivotField showAll="0"/>
    <pivotField axis="axisCol" showAll="0">
      <items count="6">
        <item x="0"/>
        <item x="1"/>
        <item x="2"/>
        <item x="3"/>
        <item x="4"/>
        <item t="default"/>
      </items>
    </pivotField>
    <pivotField showAll="0"/>
    <pivotField axis="axisPage" multipleItemSelectionAllowed="1" showAll="0">
      <items count="3">
        <item h="1" x="1"/>
        <item x="0"/>
        <item t="default"/>
      </items>
    </pivotField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showAll="0">
      <items count="5">
        <item sd="0" x="0"/>
        <item sd="0" x="1"/>
        <item sd="0" x="2"/>
        <item sd="0" x="3"/>
        <item t="default"/>
      </items>
    </pivotField>
  </pivotFields>
  <rowFields count="2">
    <field x="0"/>
    <field x="3"/>
  </rowFields>
  <rowItems count="15">
    <i>
      <x v="4"/>
      <x v="2"/>
    </i>
    <i>
      <x v="5"/>
      <x v="2"/>
    </i>
    <i>
      <x v="6"/>
      <x v="1"/>
    </i>
    <i r="1">
      <x v="2"/>
    </i>
    <i>
      <x v="8"/>
      <x v="1"/>
    </i>
    <i>
      <x v="9"/>
      <x v="1"/>
    </i>
    <i>
      <x v="10"/>
      <x v="2"/>
    </i>
    <i>
      <x v="11"/>
      <x v="3"/>
    </i>
    <i>
      <x v="13"/>
      <x v="3"/>
    </i>
    <i>
      <x v="14"/>
      <x v="1"/>
    </i>
    <i>
      <x v="15"/>
      <x v="2"/>
    </i>
    <i>
      <x v="17"/>
      <x v="2"/>
    </i>
    <i>
      <x v="19"/>
      <x v="2"/>
    </i>
    <i>
      <x v="20"/>
      <x v="2"/>
    </i>
    <i t="grand">
      <x/>
    </i>
  </rowItems>
  <colFields count="1">
    <field x="8"/>
  </colFields>
  <colItems count="4">
    <i>
      <x/>
    </i>
    <i>
      <x v="3"/>
    </i>
    <i>
      <x v="4"/>
    </i>
    <i t="grand">
      <x/>
    </i>
  </colItems>
  <pageFields count="1">
    <pageField fld="10" hier="-1"/>
  </pageFields>
  <dataFields count="1">
    <dataField name="Count of CITY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4D009-85D7-459C-9F47-57956B903EFC}">
  <dimension ref="A1:K49"/>
  <sheetViews>
    <sheetView tabSelected="1" topLeftCell="A10" zoomScale="85" zoomScaleNormal="85" workbookViewId="0">
      <selection activeCell="E24" sqref="E24"/>
    </sheetView>
  </sheetViews>
  <sheetFormatPr defaultRowHeight="15" x14ac:dyDescent="0.25"/>
  <cols>
    <col min="1" max="2" width="22.140625" style="10" customWidth="1"/>
    <col min="3" max="3" width="22.140625" style="14" customWidth="1"/>
    <col min="4" max="5" width="22.140625" style="10" customWidth="1"/>
    <col min="6" max="6" width="27.28515625" style="10" bestFit="1" customWidth="1"/>
    <col min="7" max="10" width="22.140625" style="10" customWidth="1"/>
    <col min="11" max="11" width="18.7109375" style="10" hidden="1" customWidth="1"/>
    <col min="12" max="16384" width="9.140625" style="10"/>
  </cols>
  <sheetData>
    <row r="1" spans="1:11" s="17" customFormat="1" x14ac:dyDescent="0.25">
      <c r="A1" s="21" t="s">
        <v>0</v>
      </c>
      <c r="B1" s="22" t="s">
        <v>66</v>
      </c>
      <c r="C1" s="22" t="s">
        <v>1</v>
      </c>
      <c r="D1" s="21" t="s">
        <v>2</v>
      </c>
      <c r="E1" s="21" t="s">
        <v>3</v>
      </c>
      <c r="F1" s="21" t="s">
        <v>4</v>
      </c>
      <c r="G1" s="21" t="s">
        <v>64</v>
      </c>
      <c r="H1" s="21" t="s">
        <v>55</v>
      </c>
      <c r="I1" s="21" t="s">
        <v>67</v>
      </c>
      <c r="J1" s="21" t="s">
        <v>5</v>
      </c>
      <c r="K1" s="21" t="s">
        <v>74</v>
      </c>
    </row>
    <row r="2" spans="1:11" s="19" customFormat="1" x14ac:dyDescent="0.25">
      <c r="A2" s="23">
        <f t="shared" ref="A2:A49" si="0">WEEKNUM(C2,2)</f>
        <v>31</v>
      </c>
      <c r="B2" s="24">
        <f>VLOOKUP(A2,Lookup!A:B,2,FALSE)</f>
        <v>44039</v>
      </c>
      <c r="C2" s="25">
        <v>44044</v>
      </c>
      <c r="D2" s="26" t="s">
        <v>6</v>
      </c>
      <c r="E2" s="27">
        <v>4000</v>
      </c>
      <c r="F2" s="26" t="s">
        <v>7</v>
      </c>
      <c r="G2" s="26" t="s">
        <v>8</v>
      </c>
      <c r="H2" s="26" t="s">
        <v>8</v>
      </c>
      <c r="I2" s="26" t="s">
        <v>68</v>
      </c>
      <c r="J2" s="26" t="s">
        <v>9</v>
      </c>
    </row>
    <row r="3" spans="1:11" s="19" customFormat="1" x14ac:dyDescent="0.25">
      <c r="A3" s="23">
        <f t="shared" si="0"/>
        <v>32</v>
      </c>
      <c r="B3" s="24">
        <f>VLOOKUP(A3,Lookup!A:B,2,FALSE)</f>
        <v>44046</v>
      </c>
      <c r="C3" s="25">
        <v>44051</v>
      </c>
      <c r="D3" s="26" t="s">
        <v>6</v>
      </c>
      <c r="E3" s="27">
        <v>4000</v>
      </c>
      <c r="F3" s="26" t="s">
        <v>10</v>
      </c>
      <c r="G3" s="26" t="s">
        <v>11</v>
      </c>
      <c r="H3" s="26" t="s">
        <v>11</v>
      </c>
      <c r="I3" s="26" t="s">
        <v>69</v>
      </c>
      <c r="J3" s="26" t="s">
        <v>9</v>
      </c>
    </row>
    <row r="4" spans="1:11" s="19" customFormat="1" x14ac:dyDescent="0.25">
      <c r="A4" s="23">
        <f t="shared" si="0"/>
        <v>33</v>
      </c>
      <c r="B4" s="24">
        <f>VLOOKUP(A4,Lookup!A:B,2,FALSE)</f>
        <v>44053</v>
      </c>
      <c r="C4" s="25">
        <v>44058</v>
      </c>
      <c r="D4" s="26" t="s">
        <v>6</v>
      </c>
      <c r="E4" s="27">
        <v>4000</v>
      </c>
      <c r="F4" s="26" t="s">
        <v>56</v>
      </c>
      <c r="G4" s="26" t="s">
        <v>12</v>
      </c>
      <c r="H4" s="26" t="s">
        <v>12</v>
      </c>
      <c r="I4" s="26" t="s">
        <v>68</v>
      </c>
      <c r="J4" s="26" t="s">
        <v>9</v>
      </c>
    </row>
    <row r="5" spans="1:11" s="19" customFormat="1" x14ac:dyDescent="0.25">
      <c r="A5" s="18">
        <f t="shared" si="0"/>
        <v>34</v>
      </c>
      <c r="B5" s="13">
        <f>VLOOKUP(A5,Lookup!A:B,2,FALSE)</f>
        <v>44060</v>
      </c>
      <c r="C5" s="14">
        <v>44060</v>
      </c>
      <c r="D5" s="10" t="s">
        <v>27</v>
      </c>
      <c r="E5" s="10">
        <v>0</v>
      </c>
      <c r="F5" s="10" t="s">
        <v>58</v>
      </c>
      <c r="G5" s="15" t="s">
        <v>8</v>
      </c>
      <c r="H5" s="15" t="s">
        <v>8</v>
      </c>
      <c r="I5" s="15" t="s">
        <v>68</v>
      </c>
      <c r="J5" s="15" t="s">
        <v>14</v>
      </c>
    </row>
    <row r="6" spans="1:11" s="19" customFormat="1" x14ac:dyDescent="0.25">
      <c r="A6" s="18">
        <f t="shared" si="0"/>
        <v>34</v>
      </c>
      <c r="B6" s="13">
        <f>VLOOKUP(A6,Lookup!A:B,2,FALSE)</f>
        <v>44060</v>
      </c>
      <c r="C6" s="14">
        <v>44061</v>
      </c>
      <c r="D6" s="10" t="s">
        <v>6</v>
      </c>
      <c r="E6" s="10">
        <v>4000</v>
      </c>
      <c r="F6" s="10" t="s">
        <v>58</v>
      </c>
      <c r="G6" s="15" t="s">
        <v>8</v>
      </c>
      <c r="H6" s="15" t="s">
        <v>8</v>
      </c>
      <c r="I6" s="15" t="s">
        <v>68</v>
      </c>
      <c r="J6" s="15" t="s">
        <v>14</v>
      </c>
    </row>
    <row r="7" spans="1:11" s="19" customFormat="1" x14ac:dyDescent="0.25">
      <c r="A7" s="18">
        <f t="shared" si="0"/>
        <v>34</v>
      </c>
      <c r="B7" s="13">
        <f>VLOOKUP(A7,Lookup!A:B,2,FALSE)</f>
        <v>44060</v>
      </c>
      <c r="C7" s="14">
        <v>44064</v>
      </c>
      <c r="D7" s="15" t="s">
        <v>15</v>
      </c>
      <c r="E7" s="16">
        <v>15000</v>
      </c>
      <c r="F7" s="15" t="s">
        <v>58</v>
      </c>
      <c r="G7" s="15" t="s">
        <v>8</v>
      </c>
      <c r="H7" s="15" t="s">
        <v>8</v>
      </c>
      <c r="I7" s="15" t="s">
        <v>68</v>
      </c>
      <c r="J7" s="15" t="s">
        <v>14</v>
      </c>
    </row>
    <row r="8" spans="1:11" s="19" customFormat="1" x14ac:dyDescent="0.25">
      <c r="A8" s="19">
        <f t="shared" si="0"/>
        <v>34</v>
      </c>
      <c r="B8" s="13">
        <f>VLOOKUP(A8,Lookup!A:B,2,FALSE)</f>
        <v>44060</v>
      </c>
      <c r="C8" s="14">
        <v>44065</v>
      </c>
      <c r="D8" s="10" t="s">
        <v>27</v>
      </c>
      <c r="E8" s="10">
        <v>0</v>
      </c>
      <c r="F8" s="10" t="s">
        <v>65</v>
      </c>
      <c r="G8" s="10" t="s">
        <v>52</v>
      </c>
      <c r="H8" s="10" t="s">
        <v>52</v>
      </c>
      <c r="I8" s="10" t="s">
        <v>70</v>
      </c>
      <c r="J8" s="19" t="s">
        <v>14</v>
      </c>
    </row>
    <row r="9" spans="1:11" s="19" customFormat="1" x14ac:dyDescent="0.25">
      <c r="A9" s="18">
        <f t="shared" si="0"/>
        <v>35</v>
      </c>
      <c r="B9" s="13">
        <f>VLOOKUP(A9,Lookup!A:B,2,FALSE)</f>
        <v>44067</v>
      </c>
      <c r="C9" s="14">
        <v>44071</v>
      </c>
      <c r="D9" s="15" t="s">
        <v>15</v>
      </c>
      <c r="E9" s="16">
        <v>15000</v>
      </c>
      <c r="F9" s="15" t="s">
        <v>16</v>
      </c>
      <c r="G9" s="15" t="s">
        <v>17</v>
      </c>
      <c r="H9" s="15" t="s">
        <v>17</v>
      </c>
      <c r="I9" s="15" t="s">
        <v>68</v>
      </c>
      <c r="J9" s="15" t="s">
        <v>9</v>
      </c>
    </row>
    <row r="10" spans="1:11" s="19" customFormat="1" x14ac:dyDescent="0.25">
      <c r="A10" s="18">
        <f t="shared" si="0"/>
        <v>36</v>
      </c>
      <c r="B10" s="13">
        <f>VLOOKUP(A10,Lookup!A:B,2,FALSE)</f>
        <v>44074</v>
      </c>
      <c r="C10" s="14">
        <v>44078</v>
      </c>
      <c r="D10" s="15" t="s">
        <v>15</v>
      </c>
      <c r="E10" s="16">
        <v>15000</v>
      </c>
      <c r="F10" s="15" t="s">
        <v>19</v>
      </c>
      <c r="G10" s="15" t="s">
        <v>12</v>
      </c>
      <c r="H10" s="15" t="s">
        <v>12</v>
      </c>
      <c r="I10" s="15" t="s">
        <v>68</v>
      </c>
      <c r="J10" s="15" t="s">
        <v>14</v>
      </c>
    </row>
    <row r="11" spans="1:11" s="19" customFormat="1" x14ac:dyDescent="0.25">
      <c r="A11" s="18">
        <f t="shared" si="0"/>
        <v>36</v>
      </c>
      <c r="B11" s="13">
        <f>VLOOKUP(A11,Lookup!A:B,2,FALSE)</f>
        <v>44074</v>
      </c>
      <c r="C11" s="14">
        <v>44078</v>
      </c>
      <c r="D11" s="15" t="s">
        <v>13</v>
      </c>
      <c r="E11" s="16">
        <v>10000</v>
      </c>
      <c r="F11" s="15" t="s">
        <v>20</v>
      </c>
      <c r="G11" s="15" t="s">
        <v>17</v>
      </c>
      <c r="H11" s="15" t="s">
        <v>17</v>
      </c>
      <c r="I11" s="15" t="s">
        <v>68</v>
      </c>
      <c r="J11" s="15" t="s">
        <v>14</v>
      </c>
    </row>
    <row r="12" spans="1:11" s="19" customFormat="1" x14ac:dyDescent="0.25">
      <c r="A12" s="18">
        <f t="shared" si="0"/>
        <v>36</v>
      </c>
      <c r="B12" s="13">
        <f>VLOOKUP(A12,Lookup!A:B,2,FALSE)</f>
        <v>44074</v>
      </c>
      <c r="C12" s="14">
        <v>44078</v>
      </c>
      <c r="D12" s="15" t="s">
        <v>13</v>
      </c>
      <c r="E12" s="16">
        <v>10000</v>
      </c>
      <c r="F12" s="15" t="s">
        <v>21</v>
      </c>
      <c r="G12" s="15" t="s">
        <v>22</v>
      </c>
      <c r="H12" s="15" t="s">
        <v>22</v>
      </c>
      <c r="I12" s="15" t="s">
        <v>71</v>
      </c>
      <c r="J12" s="15" t="s">
        <v>14</v>
      </c>
    </row>
    <row r="13" spans="1:11" s="19" customFormat="1" x14ac:dyDescent="0.25">
      <c r="A13" s="18">
        <f t="shared" si="0"/>
        <v>36</v>
      </c>
      <c r="B13" s="13">
        <f>VLOOKUP(A13,Lookup!A:B,2,FALSE)</f>
        <v>44074</v>
      </c>
      <c r="C13" s="14">
        <v>44078</v>
      </c>
      <c r="D13" s="19" t="s">
        <v>27</v>
      </c>
      <c r="E13" s="19">
        <v>0</v>
      </c>
      <c r="F13" s="19" t="s">
        <v>59</v>
      </c>
      <c r="G13" s="19" t="s">
        <v>25</v>
      </c>
      <c r="H13" s="19" t="s">
        <v>25</v>
      </c>
      <c r="I13" s="15" t="s">
        <v>68</v>
      </c>
      <c r="J13" s="19" t="s">
        <v>14</v>
      </c>
    </row>
    <row r="14" spans="1:11" s="19" customFormat="1" x14ac:dyDescent="0.25">
      <c r="A14" s="18">
        <f t="shared" si="0"/>
        <v>36</v>
      </c>
      <c r="B14" s="13">
        <f>VLOOKUP(A14,Lookup!A:B,2,FALSE)</f>
        <v>44074</v>
      </c>
      <c r="C14" s="14">
        <v>44079</v>
      </c>
      <c r="D14" s="15" t="s">
        <v>6</v>
      </c>
      <c r="E14" s="16">
        <v>4000</v>
      </c>
      <c r="F14" s="15" t="s">
        <v>18</v>
      </c>
      <c r="G14" s="15" t="s">
        <v>11</v>
      </c>
      <c r="H14" s="15" t="s">
        <v>11</v>
      </c>
      <c r="I14" s="15" t="s">
        <v>69</v>
      </c>
      <c r="J14" s="15" t="s">
        <v>9</v>
      </c>
    </row>
    <row r="15" spans="1:11" s="19" customFormat="1" x14ac:dyDescent="0.25">
      <c r="A15" s="18">
        <f t="shared" si="0"/>
        <v>36</v>
      </c>
      <c r="B15" s="13">
        <f>VLOOKUP(A15,Lookup!A:B,2,FALSE)</f>
        <v>44074</v>
      </c>
      <c r="C15" s="14">
        <v>44079</v>
      </c>
      <c r="D15" s="19" t="s">
        <v>6</v>
      </c>
      <c r="E15" s="20">
        <v>4000</v>
      </c>
      <c r="F15" s="19" t="s">
        <v>59</v>
      </c>
      <c r="G15" s="19" t="s">
        <v>25</v>
      </c>
      <c r="H15" s="19" t="s">
        <v>25</v>
      </c>
      <c r="I15" s="15" t="s">
        <v>68</v>
      </c>
      <c r="J15" s="19" t="s">
        <v>14</v>
      </c>
    </row>
    <row r="16" spans="1:11" s="19" customFormat="1" x14ac:dyDescent="0.25">
      <c r="A16" s="19">
        <f t="shared" si="0"/>
        <v>36</v>
      </c>
      <c r="B16" s="13">
        <f>VLOOKUP(A16,Lookup!A:B,2,FALSE)</f>
        <v>44074</v>
      </c>
      <c r="C16" s="14">
        <v>44080</v>
      </c>
      <c r="D16" s="19" t="s">
        <v>27</v>
      </c>
      <c r="E16" s="19">
        <v>0</v>
      </c>
      <c r="F16" s="19" t="s">
        <v>62</v>
      </c>
      <c r="G16" s="19" t="s">
        <v>63</v>
      </c>
      <c r="H16" s="19" t="s">
        <v>63</v>
      </c>
      <c r="I16" s="15" t="s">
        <v>68</v>
      </c>
      <c r="J16" s="19" t="s">
        <v>14</v>
      </c>
    </row>
    <row r="17" spans="1:11" s="19" customFormat="1" x14ac:dyDescent="0.25">
      <c r="A17" s="19">
        <f t="shared" si="0"/>
        <v>37</v>
      </c>
      <c r="B17" s="13">
        <f>VLOOKUP(A17,Lookup!A:B,2,FALSE)</f>
        <v>44081</v>
      </c>
      <c r="C17" s="14">
        <v>44084</v>
      </c>
      <c r="D17" s="10" t="s">
        <v>27</v>
      </c>
      <c r="E17" s="10">
        <v>0</v>
      </c>
      <c r="F17" s="10" t="s">
        <v>65</v>
      </c>
      <c r="G17" s="10" t="s">
        <v>52</v>
      </c>
      <c r="H17" s="10" t="s">
        <v>52</v>
      </c>
      <c r="I17" s="10" t="s">
        <v>70</v>
      </c>
      <c r="J17" s="19" t="s">
        <v>14</v>
      </c>
    </row>
    <row r="18" spans="1:11" s="19" customFormat="1" x14ac:dyDescent="0.25">
      <c r="A18" s="18">
        <f t="shared" si="0"/>
        <v>37</v>
      </c>
      <c r="B18" s="13">
        <f>VLOOKUP(A18,Lookup!A:B,2,FALSE)</f>
        <v>44081</v>
      </c>
      <c r="C18" s="14">
        <v>44085</v>
      </c>
      <c r="D18" s="15" t="s">
        <v>77</v>
      </c>
      <c r="E18" s="16">
        <v>25000</v>
      </c>
      <c r="F18" s="15" t="s">
        <v>16</v>
      </c>
      <c r="G18" s="15" t="s">
        <v>17</v>
      </c>
      <c r="H18" s="15" t="s">
        <v>17</v>
      </c>
      <c r="I18" s="15" t="s">
        <v>68</v>
      </c>
      <c r="J18" s="15" t="s">
        <v>14</v>
      </c>
    </row>
    <row r="19" spans="1:11" s="19" customFormat="1" x14ac:dyDescent="0.25">
      <c r="A19" s="18">
        <f t="shared" si="0"/>
        <v>37</v>
      </c>
      <c r="B19" s="13">
        <f>VLOOKUP(A19,Lookup!A:B,2,FALSE)</f>
        <v>44081</v>
      </c>
      <c r="C19" s="14">
        <v>44086</v>
      </c>
      <c r="D19" s="15" t="s">
        <v>6</v>
      </c>
      <c r="E19" s="16">
        <v>4000</v>
      </c>
      <c r="F19" s="15" t="s">
        <v>47</v>
      </c>
      <c r="G19" s="15" t="s">
        <v>12</v>
      </c>
      <c r="H19" s="15" t="s">
        <v>12</v>
      </c>
      <c r="I19" s="15" t="s">
        <v>68</v>
      </c>
      <c r="J19" s="15" t="s">
        <v>14</v>
      </c>
      <c r="K19" s="19" t="s">
        <v>75</v>
      </c>
    </row>
    <row r="20" spans="1:11" s="19" customFormat="1" x14ac:dyDescent="0.25">
      <c r="A20" s="18">
        <f t="shared" si="0"/>
        <v>37</v>
      </c>
      <c r="B20" s="13">
        <f>VLOOKUP(A20,Lookup!A:B,2,FALSE)</f>
        <v>44081</v>
      </c>
      <c r="C20" s="14">
        <v>44086</v>
      </c>
      <c r="D20" s="15" t="s">
        <v>6</v>
      </c>
      <c r="E20" s="16">
        <v>4000</v>
      </c>
      <c r="F20" s="15" t="s">
        <v>24</v>
      </c>
      <c r="G20" s="15" t="s">
        <v>25</v>
      </c>
      <c r="H20" s="15" t="s">
        <v>25</v>
      </c>
      <c r="I20" s="15" t="s">
        <v>68</v>
      </c>
      <c r="J20" s="15" t="s">
        <v>14</v>
      </c>
    </row>
    <row r="21" spans="1:11" s="19" customFormat="1" x14ac:dyDescent="0.25">
      <c r="A21" s="18">
        <f t="shared" si="0"/>
        <v>37</v>
      </c>
      <c r="B21" s="13">
        <f>VLOOKUP(A21,Lookup!A:B,2,FALSE)</f>
        <v>44081</v>
      </c>
      <c r="C21" s="14">
        <v>44086</v>
      </c>
      <c r="D21" s="15" t="s">
        <v>6</v>
      </c>
      <c r="E21" s="16">
        <v>4000</v>
      </c>
      <c r="F21" s="15" t="s">
        <v>48</v>
      </c>
      <c r="G21" s="15" t="s">
        <v>32</v>
      </c>
      <c r="H21" s="15" t="s">
        <v>32</v>
      </c>
      <c r="I21" s="15" t="s">
        <v>68</v>
      </c>
      <c r="J21" s="15" t="s">
        <v>14</v>
      </c>
    </row>
    <row r="22" spans="1:11" s="19" customFormat="1" x14ac:dyDescent="0.25">
      <c r="A22" s="18">
        <f t="shared" si="0"/>
        <v>38</v>
      </c>
      <c r="B22" s="13">
        <f>VLOOKUP(A22,Lookup!A:B,2,FALSE)</f>
        <v>44088</v>
      </c>
      <c r="C22" s="14">
        <v>44090</v>
      </c>
      <c r="D22" s="15" t="s">
        <v>13</v>
      </c>
      <c r="E22" s="16">
        <v>10000</v>
      </c>
      <c r="F22" s="15" t="s">
        <v>23</v>
      </c>
      <c r="G22" s="15" t="s">
        <v>22</v>
      </c>
      <c r="H22" s="15" t="s">
        <v>22</v>
      </c>
      <c r="I22" s="15" t="s">
        <v>71</v>
      </c>
      <c r="J22" s="15" t="s">
        <v>14</v>
      </c>
    </row>
    <row r="23" spans="1:11" s="19" customFormat="1" x14ac:dyDescent="0.25">
      <c r="A23" s="18">
        <f t="shared" si="0"/>
        <v>38</v>
      </c>
      <c r="B23" s="13">
        <f>VLOOKUP(A23,Lookup!A:B,2,FALSE)</f>
        <v>44088</v>
      </c>
      <c r="C23" s="14">
        <v>44092</v>
      </c>
      <c r="D23" s="15" t="s">
        <v>13</v>
      </c>
      <c r="E23" s="16">
        <v>10000</v>
      </c>
      <c r="F23" s="15" t="s">
        <v>57</v>
      </c>
      <c r="G23" s="15" t="s">
        <v>8</v>
      </c>
      <c r="H23" s="15" t="s">
        <v>8</v>
      </c>
      <c r="I23" s="15" t="s">
        <v>68</v>
      </c>
      <c r="J23" s="15" t="s">
        <v>14</v>
      </c>
    </row>
    <row r="24" spans="1:11" s="19" customFormat="1" x14ac:dyDescent="0.25">
      <c r="A24" s="19">
        <f t="shared" si="0"/>
        <v>38</v>
      </c>
      <c r="B24" s="13">
        <f>VLOOKUP(A24,Lookup!A:B,2,FALSE)</f>
        <v>44088</v>
      </c>
      <c r="C24" s="14">
        <v>44093</v>
      </c>
      <c r="D24" s="10" t="s">
        <v>27</v>
      </c>
      <c r="E24" s="10">
        <v>0</v>
      </c>
      <c r="F24" s="10" t="s">
        <v>65</v>
      </c>
      <c r="G24" s="10" t="s">
        <v>52</v>
      </c>
      <c r="H24" s="10" t="s">
        <v>52</v>
      </c>
      <c r="I24" s="10" t="s">
        <v>70</v>
      </c>
      <c r="J24" s="19" t="s">
        <v>14</v>
      </c>
    </row>
    <row r="25" spans="1:11" s="19" customFormat="1" x14ac:dyDescent="0.25">
      <c r="A25" s="18">
        <f t="shared" si="0"/>
        <v>38</v>
      </c>
      <c r="B25" s="13">
        <f>VLOOKUP(A25,Lookup!A:B,2,FALSE)</f>
        <v>44088</v>
      </c>
      <c r="C25" s="14">
        <v>44094</v>
      </c>
      <c r="D25" s="15" t="s">
        <v>6</v>
      </c>
      <c r="E25" s="16">
        <v>4000</v>
      </c>
      <c r="F25" s="15" t="s">
        <v>26</v>
      </c>
      <c r="G25" s="15" t="s">
        <v>11</v>
      </c>
      <c r="H25" s="15" t="s">
        <v>11</v>
      </c>
      <c r="I25" s="15" t="s">
        <v>69</v>
      </c>
      <c r="J25" s="15" t="s">
        <v>9</v>
      </c>
    </row>
    <row r="26" spans="1:11" s="19" customFormat="1" x14ac:dyDescent="0.25">
      <c r="A26" s="18">
        <f t="shared" si="0"/>
        <v>39</v>
      </c>
      <c r="B26" s="13">
        <f>VLOOKUP(A26,Lookup!A:B,2,FALSE)</f>
        <v>44095</v>
      </c>
      <c r="C26" s="14">
        <v>44098</v>
      </c>
      <c r="D26" s="15" t="s">
        <v>27</v>
      </c>
      <c r="E26" s="16">
        <v>0</v>
      </c>
      <c r="F26" s="15" t="s">
        <v>28</v>
      </c>
      <c r="G26" s="15" t="s">
        <v>29</v>
      </c>
      <c r="H26" s="15" t="s">
        <v>32</v>
      </c>
      <c r="I26" s="15" t="s">
        <v>68</v>
      </c>
      <c r="J26" s="15" t="s">
        <v>9</v>
      </c>
    </row>
    <row r="27" spans="1:11" s="19" customFormat="1" x14ac:dyDescent="0.25">
      <c r="A27" s="18">
        <f t="shared" si="0"/>
        <v>39</v>
      </c>
      <c r="B27" s="13">
        <f>VLOOKUP(A27,Lookup!A:B,2,FALSE)</f>
        <v>44095</v>
      </c>
      <c r="C27" s="14">
        <v>44099</v>
      </c>
      <c r="D27" s="15" t="s">
        <v>13</v>
      </c>
      <c r="E27" s="16">
        <v>10000</v>
      </c>
      <c r="F27" s="15" t="s">
        <v>30</v>
      </c>
      <c r="G27" s="15" t="s">
        <v>25</v>
      </c>
      <c r="H27" s="15" t="s">
        <v>25</v>
      </c>
      <c r="I27" s="15" t="s">
        <v>68</v>
      </c>
      <c r="J27" s="15" t="s">
        <v>14</v>
      </c>
    </row>
    <row r="28" spans="1:11" s="19" customFormat="1" x14ac:dyDescent="0.25">
      <c r="A28" s="18">
        <f t="shared" si="0"/>
        <v>40</v>
      </c>
      <c r="B28" s="13">
        <f>VLOOKUP(A28,Lookup!A:B,2,FALSE)</f>
        <v>44102</v>
      </c>
      <c r="C28" s="14">
        <v>44106</v>
      </c>
      <c r="D28" s="15" t="s">
        <v>13</v>
      </c>
      <c r="E28" s="16">
        <v>10000</v>
      </c>
      <c r="F28" s="15" t="s">
        <v>33</v>
      </c>
      <c r="G28" s="15" t="s">
        <v>8</v>
      </c>
      <c r="H28" s="15" t="s">
        <v>8</v>
      </c>
      <c r="I28" s="15" t="s">
        <v>68</v>
      </c>
      <c r="J28" s="15" t="s">
        <v>14</v>
      </c>
      <c r="K28" s="19" t="s">
        <v>75</v>
      </c>
    </row>
    <row r="29" spans="1:11" s="19" customFormat="1" x14ac:dyDescent="0.25">
      <c r="A29" s="18">
        <f t="shared" si="0"/>
        <v>40</v>
      </c>
      <c r="B29" s="13">
        <f>VLOOKUP(A29,Lookup!A:B,2,FALSE)</f>
        <v>44102</v>
      </c>
      <c r="C29" s="14">
        <v>44106</v>
      </c>
      <c r="D29" s="15" t="s">
        <v>15</v>
      </c>
      <c r="E29" s="16">
        <v>15000</v>
      </c>
      <c r="F29" s="15" t="s">
        <v>31</v>
      </c>
      <c r="G29" s="15" t="s">
        <v>32</v>
      </c>
      <c r="H29" s="15" t="s">
        <v>32</v>
      </c>
      <c r="I29" s="15" t="s">
        <v>68</v>
      </c>
      <c r="J29" s="15" t="s">
        <v>14</v>
      </c>
    </row>
    <row r="30" spans="1:11" s="19" customFormat="1" x14ac:dyDescent="0.25">
      <c r="A30" s="18">
        <f t="shared" si="0"/>
        <v>41</v>
      </c>
      <c r="B30" s="13">
        <f>VLOOKUP(A30,Lookup!A:B,2,FALSE)</f>
        <v>44109</v>
      </c>
      <c r="C30" s="14">
        <v>44111</v>
      </c>
      <c r="D30" s="15" t="s">
        <v>78</v>
      </c>
      <c r="E30" s="16">
        <v>0</v>
      </c>
      <c r="F30" s="15" t="s">
        <v>34</v>
      </c>
      <c r="G30" s="15" t="s">
        <v>35</v>
      </c>
      <c r="H30" s="15" t="s">
        <v>35</v>
      </c>
      <c r="I30" s="15" t="s">
        <v>68</v>
      </c>
      <c r="J30" s="15" t="s">
        <v>14</v>
      </c>
    </row>
    <row r="31" spans="1:11" s="19" customFormat="1" x14ac:dyDescent="0.25">
      <c r="A31" s="18">
        <f t="shared" si="0"/>
        <v>41</v>
      </c>
      <c r="B31" s="13">
        <f>VLOOKUP(A31,Lookup!A:B,2,FALSE)</f>
        <v>44109</v>
      </c>
      <c r="C31" s="14">
        <v>44112</v>
      </c>
      <c r="D31" s="15" t="s">
        <v>36</v>
      </c>
      <c r="E31" s="16">
        <v>35000</v>
      </c>
      <c r="F31" s="15" t="s">
        <v>37</v>
      </c>
      <c r="G31" s="15" t="s">
        <v>22</v>
      </c>
      <c r="H31" s="15" t="s">
        <v>22</v>
      </c>
      <c r="I31" s="15" t="s">
        <v>71</v>
      </c>
      <c r="J31" s="15" t="s">
        <v>14</v>
      </c>
    </row>
    <row r="32" spans="1:11" s="19" customFormat="1" x14ac:dyDescent="0.25">
      <c r="A32" s="18">
        <f t="shared" si="0"/>
        <v>41</v>
      </c>
      <c r="B32" s="13">
        <f>VLOOKUP(A32,Lookup!A:B,2,FALSE)</f>
        <v>44109</v>
      </c>
      <c r="C32" s="14">
        <v>44114</v>
      </c>
      <c r="D32" s="19" t="s">
        <v>27</v>
      </c>
      <c r="E32" s="20">
        <v>0</v>
      </c>
      <c r="F32" s="19" t="s">
        <v>60</v>
      </c>
      <c r="G32" s="19" t="s">
        <v>25</v>
      </c>
      <c r="H32" s="19" t="s">
        <v>25</v>
      </c>
      <c r="I32" s="15" t="s">
        <v>68</v>
      </c>
      <c r="J32" s="19" t="s">
        <v>14</v>
      </c>
    </row>
    <row r="33" spans="1:11" s="19" customFormat="1" x14ac:dyDescent="0.25">
      <c r="A33" s="18">
        <f t="shared" si="0"/>
        <v>41</v>
      </c>
      <c r="B33" s="13">
        <f>VLOOKUP(A33,Lookup!A:B,2,FALSE)</f>
        <v>44109</v>
      </c>
      <c r="C33" s="14">
        <v>44115</v>
      </c>
      <c r="D33" s="19" t="s">
        <v>27</v>
      </c>
      <c r="E33" s="20">
        <v>0</v>
      </c>
      <c r="F33" s="19" t="s">
        <v>60</v>
      </c>
      <c r="G33" s="19" t="s">
        <v>25</v>
      </c>
      <c r="H33" s="19" t="s">
        <v>25</v>
      </c>
      <c r="I33" s="15" t="s">
        <v>68</v>
      </c>
      <c r="J33" s="19" t="s">
        <v>14</v>
      </c>
    </row>
    <row r="34" spans="1:11" s="19" customFormat="1" x14ac:dyDescent="0.25">
      <c r="A34" s="18">
        <f t="shared" si="0"/>
        <v>42</v>
      </c>
      <c r="B34" s="13">
        <f>VLOOKUP(A34,Lookup!A:B,2,FALSE)</f>
        <v>44116</v>
      </c>
      <c r="C34" s="14">
        <v>44116</v>
      </c>
      <c r="D34" s="10" t="s">
        <v>27</v>
      </c>
      <c r="E34" s="10">
        <v>0</v>
      </c>
      <c r="F34" s="10" t="s">
        <v>38</v>
      </c>
      <c r="G34" s="15" t="s">
        <v>8</v>
      </c>
      <c r="H34" s="15" t="s">
        <v>8</v>
      </c>
      <c r="I34" s="15" t="s">
        <v>68</v>
      </c>
      <c r="J34" s="15" t="s">
        <v>14</v>
      </c>
      <c r="K34" s="19" t="s">
        <v>75</v>
      </c>
    </row>
    <row r="35" spans="1:11" s="19" customFormat="1" x14ac:dyDescent="0.25">
      <c r="A35" s="18">
        <f t="shared" si="0"/>
        <v>42</v>
      </c>
      <c r="B35" s="13">
        <f>VLOOKUP(A35,Lookup!A:B,2,FALSE)</f>
        <v>44116</v>
      </c>
      <c r="C35" s="14">
        <v>44117</v>
      </c>
      <c r="D35" s="10" t="s">
        <v>6</v>
      </c>
      <c r="E35" s="10">
        <v>4000</v>
      </c>
      <c r="F35" s="10" t="s">
        <v>38</v>
      </c>
      <c r="G35" s="15" t="s">
        <v>8</v>
      </c>
      <c r="H35" s="15" t="s">
        <v>8</v>
      </c>
      <c r="I35" s="15" t="s">
        <v>68</v>
      </c>
      <c r="J35" s="15" t="s">
        <v>14</v>
      </c>
      <c r="K35" s="19" t="s">
        <v>75</v>
      </c>
    </row>
    <row r="36" spans="1:11" s="19" customFormat="1" x14ac:dyDescent="0.25">
      <c r="A36" s="18">
        <f t="shared" si="0"/>
        <v>42</v>
      </c>
      <c r="B36" s="13">
        <f>VLOOKUP(A36,Lookup!A:B,2,FALSE)</f>
        <v>44116</v>
      </c>
      <c r="C36" s="14">
        <v>44120</v>
      </c>
      <c r="D36" s="15" t="s">
        <v>15</v>
      </c>
      <c r="E36" s="16">
        <v>15000</v>
      </c>
      <c r="F36" s="15" t="s">
        <v>38</v>
      </c>
      <c r="G36" s="15" t="s">
        <v>8</v>
      </c>
      <c r="H36" s="15" t="s">
        <v>8</v>
      </c>
      <c r="I36" s="15" t="s">
        <v>68</v>
      </c>
      <c r="J36" s="15" t="s">
        <v>14</v>
      </c>
      <c r="K36" s="19" t="s">
        <v>75</v>
      </c>
    </row>
    <row r="37" spans="1:11" s="19" customFormat="1" x14ac:dyDescent="0.25">
      <c r="A37" s="18">
        <f t="shared" si="0"/>
        <v>43</v>
      </c>
      <c r="B37" s="13">
        <f>VLOOKUP(A37,Lookup!A:B,2,FALSE)</f>
        <v>44123</v>
      </c>
      <c r="C37" s="14">
        <v>44127</v>
      </c>
      <c r="D37" s="15" t="s">
        <v>36</v>
      </c>
      <c r="E37" s="16">
        <v>35000</v>
      </c>
      <c r="F37" s="15" t="s">
        <v>39</v>
      </c>
      <c r="G37" s="15" t="s">
        <v>40</v>
      </c>
      <c r="H37" s="15" t="s">
        <v>32</v>
      </c>
      <c r="I37" s="15" t="s">
        <v>68</v>
      </c>
      <c r="J37" s="15" t="s">
        <v>9</v>
      </c>
    </row>
    <row r="38" spans="1:11" s="19" customFormat="1" x14ac:dyDescent="0.25">
      <c r="A38" s="18">
        <f t="shared" si="0"/>
        <v>43</v>
      </c>
      <c r="B38" s="13">
        <f>VLOOKUP(A38,Lookup!A:B,2,FALSE)</f>
        <v>44123</v>
      </c>
      <c r="C38" s="14">
        <v>44128</v>
      </c>
      <c r="D38" s="15" t="s">
        <v>27</v>
      </c>
      <c r="E38" s="16">
        <v>0</v>
      </c>
      <c r="F38" s="15" t="s">
        <v>39</v>
      </c>
      <c r="G38" s="15" t="s">
        <v>40</v>
      </c>
      <c r="H38" s="15" t="s">
        <v>32</v>
      </c>
      <c r="I38" s="15" t="s">
        <v>68</v>
      </c>
      <c r="J38" s="15" t="s">
        <v>9</v>
      </c>
    </row>
    <row r="39" spans="1:11" s="19" customFormat="1" x14ac:dyDescent="0.25">
      <c r="A39" s="18">
        <f t="shared" si="0"/>
        <v>44</v>
      </c>
      <c r="B39" s="13">
        <f>VLOOKUP(A39,Lookup!A:B,2,FALSE)</f>
        <v>44130</v>
      </c>
      <c r="C39" s="14">
        <v>44132</v>
      </c>
      <c r="D39" s="15" t="s">
        <v>13</v>
      </c>
      <c r="E39" s="16">
        <v>10000</v>
      </c>
      <c r="F39" s="15" t="s">
        <v>41</v>
      </c>
      <c r="G39" s="15" t="s">
        <v>40</v>
      </c>
      <c r="H39" s="15" t="s">
        <v>32</v>
      </c>
      <c r="I39" s="15" t="s">
        <v>68</v>
      </c>
      <c r="J39" s="15" t="s">
        <v>9</v>
      </c>
    </row>
    <row r="40" spans="1:11" s="19" customFormat="1" x14ac:dyDescent="0.25">
      <c r="A40" s="18">
        <f t="shared" si="0"/>
        <v>45</v>
      </c>
      <c r="B40" s="13">
        <f>VLOOKUP(A40,Lookup!A:B,2,FALSE)</f>
        <v>44137</v>
      </c>
      <c r="C40" s="14">
        <v>44141</v>
      </c>
      <c r="D40" s="15" t="s">
        <v>15</v>
      </c>
      <c r="E40" s="16">
        <v>15000</v>
      </c>
      <c r="F40" s="15" t="s">
        <v>42</v>
      </c>
      <c r="G40" s="15" t="s">
        <v>25</v>
      </c>
      <c r="H40" s="15" t="s">
        <v>25</v>
      </c>
      <c r="I40" s="15" t="s">
        <v>68</v>
      </c>
      <c r="J40" s="15" t="s">
        <v>14</v>
      </c>
    </row>
    <row r="41" spans="1:11" s="19" customFormat="1" x14ac:dyDescent="0.25">
      <c r="A41" s="18">
        <f t="shared" si="0"/>
        <v>46</v>
      </c>
      <c r="B41" s="13">
        <f>VLOOKUP(A41,Lookup!A:B,2,FALSE)</f>
        <v>44144</v>
      </c>
      <c r="C41" s="14">
        <v>44145</v>
      </c>
      <c r="D41" s="15" t="s">
        <v>79</v>
      </c>
      <c r="E41" s="16">
        <v>0</v>
      </c>
      <c r="F41" s="15" t="s">
        <v>45</v>
      </c>
      <c r="G41" s="15" t="s">
        <v>22</v>
      </c>
      <c r="H41" s="15" t="s">
        <v>22</v>
      </c>
      <c r="I41" s="15" t="s">
        <v>71</v>
      </c>
      <c r="J41" s="15" t="s">
        <v>14</v>
      </c>
    </row>
    <row r="42" spans="1:11" s="19" customFormat="1" x14ac:dyDescent="0.25">
      <c r="A42" s="18">
        <f t="shared" si="0"/>
        <v>48</v>
      </c>
      <c r="B42" s="13">
        <f>VLOOKUP(A42,Lookup!A:B,2,FALSE)</f>
        <v>44158</v>
      </c>
      <c r="C42" s="14">
        <v>44162</v>
      </c>
      <c r="D42" s="15" t="s">
        <v>15</v>
      </c>
      <c r="E42" s="16">
        <v>15000</v>
      </c>
      <c r="F42" s="15" t="s">
        <v>54</v>
      </c>
      <c r="G42" s="15" t="s">
        <v>22</v>
      </c>
      <c r="H42" s="15" t="s">
        <v>22</v>
      </c>
      <c r="I42" s="15" t="s">
        <v>71</v>
      </c>
      <c r="J42" s="15" t="s">
        <v>14</v>
      </c>
    </row>
    <row r="43" spans="1:11" x14ac:dyDescent="0.25">
      <c r="A43" s="18">
        <f t="shared" si="0"/>
        <v>49</v>
      </c>
      <c r="B43" s="13">
        <f>VLOOKUP(A43,Lookup!A:B,2,FALSE)</f>
        <v>44165</v>
      </c>
      <c r="C43" s="14">
        <v>44170</v>
      </c>
      <c r="D43" s="19" t="s">
        <v>27</v>
      </c>
      <c r="E43" s="20">
        <v>0</v>
      </c>
      <c r="F43" s="19" t="s">
        <v>61</v>
      </c>
      <c r="G43" s="19" t="s">
        <v>25</v>
      </c>
      <c r="H43" s="19" t="s">
        <v>25</v>
      </c>
      <c r="I43" s="15" t="s">
        <v>68</v>
      </c>
      <c r="J43" s="19" t="s">
        <v>14</v>
      </c>
    </row>
    <row r="44" spans="1:11" x14ac:dyDescent="0.25">
      <c r="A44" s="18">
        <f t="shared" si="0"/>
        <v>50</v>
      </c>
      <c r="B44" s="13">
        <f>VLOOKUP(A44,Lookup!A:B,2,FALSE)</f>
        <v>44172</v>
      </c>
      <c r="C44" s="14">
        <v>44172</v>
      </c>
      <c r="D44" s="19" t="s">
        <v>27</v>
      </c>
      <c r="E44" s="19">
        <v>0</v>
      </c>
      <c r="F44" s="19" t="s">
        <v>61</v>
      </c>
      <c r="G44" s="19" t="s">
        <v>25</v>
      </c>
      <c r="H44" s="19" t="s">
        <v>25</v>
      </c>
      <c r="I44" s="15" t="s">
        <v>68</v>
      </c>
      <c r="J44" s="19" t="s">
        <v>14</v>
      </c>
    </row>
    <row r="45" spans="1:11" x14ac:dyDescent="0.25">
      <c r="A45" s="18">
        <f t="shared" si="0"/>
        <v>50</v>
      </c>
      <c r="B45" s="13">
        <f>VLOOKUP(A45,Lookup!A:B,2,FALSE)</f>
        <v>44172</v>
      </c>
      <c r="C45" s="14">
        <v>44176</v>
      </c>
      <c r="D45" s="15" t="s">
        <v>15</v>
      </c>
      <c r="E45" s="16">
        <v>15000</v>
      </c>
      <c r="F45" s="15" t="s">
        <v>43</v>
      </c>
      <c r="G45" s="15" t="s">
        <v>22</v>
      </c>
      <c r="H45" s="15" t="s">
        <v>22</v>
      </c>
      <c r="I45" s="15" t="s">
        <v>71</v>
      </c>
      <c r="J45" s="15" t="s">
        <v>14</v>
      </c>
    </row>
    <row r="46" spans="1:11" x14ac:dyDescent="0.25">
      <c r="A46" s="18">
        <f t="shared" si="0"/>
        <v>51</v>
      </c>
      <c r="B46" s="13">
        <f>VLOOKUP(A46,Lookup!A:B,2,FALSE)</f>
        <v>44179</v>
      </c>
      <c r="C46" s="14">
        <v>44181</v>
      </c>
      <c r="D46" s="15" t="s">
        <v>15</v>
      </c>
      <c r="E46" s="16" t="s">
        <v>46</v>
      </c>
      <c r="F46" s="15" t="s">
        <v>46</v>
      </c>
      <c r="G46" s="15" t="s">
        <v>44</v>
      </c>
      <c r="H46" s="15" t="s">
        <v>44</v>
      </c>
      <c r="I46" s="15" t="s">
        <v>72</v>
      </c>
      <c r="J46" s="15" t="s">
        <v>14</v>
      </c>
    </row>
    <row r="47" spans="1:11" x14ac:dyDescent="0.25">
      <c r="A47" s="18">
        <f t="shared" si="0"/>
        <v>52</v>
      </c>
      <c r="B47" s="13">
        <f>VLOOKUP(A47,Lookup!A:B,2,FALSE)</f>
        <v>44186</v>
      </c>
      <c r="C47" s="14">
        <v>44192</v>
      </c>
      <c r="D47" s="19" t="s">
        <v>27</v>
      </c>
      <c r="E47" s="19">
        <v>0</v>
      </c>
      <c r="F47" s="19" t="s">
        <v>42</v>
      </c>
      <c r="G47" s="19" t="s">
        <v>25</v>
      </c>
      <c r="H47" s="19" t="s">
        <v>25</v>
      </c>
      <c r="I47" s="15" t="s">
        <v>68</v>
      </c>
      <c r="J47" s="19" t="s">
        <v>14</v>
      </c>
    </row>
    <row r="48" spans="1:11" x14ac:dyDescent="0.25">
      <c r="A48" s="18">
        <f t="shared" si="0"/>
        <v>53</v>
      </c>
      <c r="B48" s="13">
        <f>VLOOKUP(A48,Lookup!A:B,2,FALSE)</f>
        <v>44193</v>
      </c>
      <c r="C48" s="14">
        <v>44196</v>
      </c>
      <c r="D48" s="19" t="s">
        <v>27</v>
      </c>
      <c r="E48" s="19">
        <v>0</v>
      </c>
      <c r="F48" s="19" t="s">
        <v>42</v>
      </c>
      <c r="G48" s="19" t="s">
        <v>25</v>
      </c>
      <c r="H48" s="19" t="s">
        <v>25</v>
      </c>
      <c r="I48" s="15" t="s">
        <v>68</v>
      </c>
      <c r="J48" s="19" t="s">
        <v>14</v>
      </c>
    </row>
    <row r="49" spans="1:10" x14ac:dyDescent="0.25">
      <c r="A49" s="18">
        <f t="shared" si="0"/>
        <v>1</v>
      </c>
      <c r="B49" s="13">
        <f>VLOOKUP(A49,Lookup!A:B,2,FALSE)</f>
        <v>43829</v>
      </c>
      <c r="C49" s="14">
        <v>44198</v>
      </c>
      <c r="D49" s="19" t="s">
        <v>27</v>
      </c>
      <c r="E49" s="19">
        <v>0</v>
      </c>
      <c r="F49" s="19" t="s">
        <v>42</v>
      </c>
      <c r="G49" s="19" t="s">
        <v>25</v>
      </c>
      <c r="H49" s="19" t="s">
        <v>25</v>
      </c>
      <c r="I49" s="15" t="s">
        <v>68</v>
      </c>
      <c r="J49" s="19" t="s">
        <v>14</v>
      </c>
    </row>
  </sheetData>
  <sortState xmlns:xlrd2="http://schemas.microsoft.com/office/spreadsheetml/2017/richdata2" ref="A2:J51">
    <sortCondition ref="C2:C51"/>
  </sortState>
  <phoneticPr fontId="5" type="noConversion"/>
  <conditionalFormatting sqref="J4:J11 C32:G32 C2:G11 C20:G20 C24:G24 B2:B41 G46:J46 H2:I8 H9:H10 I9:I11 C12:J17 C18:H19 J18:J19 C21:H21 J21 I18:I21 C22:J23 C25:J31 G47:H47 J47 I47:I49 I32:I45 C2:C1048576">
    <cfRule type="expression" dxfId="91" priority="133">
      <formula>$AA2="y"</formula>
    </cfRule>
    <cfRule type="expression" dxfId="90" priority="134">
      <formula>$AB2="y"</formula>
    </cfRule>
    <cfRule type="expression" dxfId="89" priority="135">
      <formula>$AC2="n"</formula>
    </cfRule>
    <cfRule type="expression" dxfId="88" priority="136">
      <formula>$AA2="n"</formula>
    </cfRule>
  </conditionalFormatting>
  <conditionalFormatting sqref="J2:J3">
    <cfRule type="expression" dxfId="87" priority="125">
      <formula>$AA2="y"</formula>
    </cfRule>
    <cfRule type="expression" dxfId="86" priority="126">
      <formula>$AB2="y"</formula>
    </cfRule>
    <cfRule type="expression" dxfId="85" priority="127">
      <formula>$AC2="n"</formula>
    </cfRule>
    <cfRule type="expression" dxfId="84" priority="128">
      <formula>$AA2="n"</formula>
    </cfRule>
  </conditionalFormatting>
  <conditionalFormatting sqref="J32">
    <cfRule type="expression" dxfId="83" priority="89">
      <formula>$AA32="y"</formula>
    </cfRule>
    <cfRule type="expression" dxfId="82" priority="90">
      <formula>$AB32="y"</formula>
    </cfRule>
    <cfRule type="expression" dxfId="81" priority="91">
      <formula>$AC32="n"</formula>
    </cfRule>
    <cfRule type="expression" dxfId="80" priority="92">
      <formula>$AA32="n"</formula>
    </cfRule>
  </conditionalFormatting>
  <conditionalFormatting sqref="H32">
    <cfRule type="expression" dxfId="79" priority="73">
      <formula>$AA32="y"</formula>
    </cfRule>
    <cfRule type="expression" dxfId="78" priority="74">
      <formula>$AB32="y"</formula>
    </cfRule>
    <cfRule type="expression" dxfId="77" priority="75">
      <formula>$AC32="n"</formula>
    </cfRule>
    <cfRule type="expression" dxfId="76" priority="76">
      <formula>$AA32="n"</formula>
    </cfRule>
  </conditionalFormatting>
  <conditionalFormatting sqref="H11">
    <cfRule type="expression" dxfId="75" priority="65">
      <formula>$AA11="y"</formula>
    </cfRule>
    <cfRule type="expression" dxfId="74" priority="66">
      <formula>$AB11="y"</formula>
    </cfRule>
    <cfRule type="expression" dxfId="73" priority="67">
      <formula>$AC11="n"</formula>
    </cfRule>
    <cfRule type="expression" dxfId="72" priority="68">
      <formula>$AA11="n"</formula>
    </cfRule>
  </conditionalFormatting>
  <conditionalFormatting sqref="J20">
    <cfRule type="expression" dxfId="71" priority="57">
      <formula>$AA20="y"</formula>
    </cfRule>
    <cfRule type="expression" dxfId="70" priority="58">
      <formula>$AB20="y"</formula>
    </cfRule>
    <cfRule type="expression" dxfId="69" priority="59">
      <formula>$AC20="n"</formula>
    </cfRule>
    <cfRule type="expression" dxfId="68" priority="60">
      <formula>$AA20="n"</formula>
    </cfRule>
  </conditionalFormatting>
  <conditionalFormatting sqref="H20">
    <cfRule type="expression" dxfId="67" priority="53">
      <formula>$AA20="y"</formula>
    </cfRule>
    <cfRule type="expression" dxfId="66" priority="54">
      <formula>$AB20="y"</formula>
    </cfRule>
    <cfRule type="expression" dxfId="65" priority="55">
      <formula>$AC20="n"</formula>
    </cfRule>
    <cfRule type="expression" dxfId="64" priority="56">
      <formula>$AA20="n"</formula>
    </cfRule>
  </conditionalFormatting>
  <conditionalFormatting sqref="J24">
    <cfRule type="expression" dxfId="63" priority="45">
      <formula>$AA24="y"</formula>
    </cfRule>
    <cfRule type="expression" dxfId="62" priority="46">
      <formula>$AB24="y"</formula>
    </cfRule>
    <cfRule type="expression" dxfId="61" priority="47">
      <formula>$AC24="n"</formula>
    </cfRule>
    <cfRule type="expression" dxfId="60" priority="48">
      <formula>$AA24="n"</formula>
    </cfRule>
  </conditionalFormatting>
  <conditionalFormatting sqref="H24:I24">
    <cfRule type="expression" dxfId="59" priority="41">
      <formula>$AA24="y"</formula>
    </cfRule>
    <cfRule type="expression" dxfId="58" priority="42">
      <formula>$AB24="y"</formula>
    </cfRule>
    <cfRule type="expression" dxfId="57" priority="43">
      <formula>$AC24="n"</formula>
    </cfRule>
    <cfRule type="expression" dxfId="56" priority="44">
      <formula>$AA24="n"</formula>
    </cfRule>
  </conditionalFormatting>
  <conditionalFormatting sqref="C33">
    <cfRule type="expression" dxfId="55" priority="37">
      <formula>$AA33="y"</formula>
    </cfRule>
    <cfRule type="expression" dxfId="54" priority="38">
      <formula>$AB33="y"</formula>
    </cfRule>
    <cfRule type="expression" dxfId="53" priority="39">
      <formula>$AC33="n"</formula>
    </cfRule>
    <cfRule type="expression" dxfId="52" priority="40">
      <formula>$AA33="n"</formula>
    </cfRule>
  </conditionalFormatting>
  <conditionalFormatting sqref="B42">
    <cfRule type="expression" dxfId="51" priority="33">
      <formula>$AA42="y"</formula>
    </cfRule>
    <cfRule type="expression" dxfId="50" priority="34">
      <formula>$AB42="y"</formula>
    </cfRule>
    <cfRule type="expression" dxfId="49" priority="35">
      <formula>$AC42="n"</formula>
    </cfRule>
    <cfRule type="expression" dxfId="48" priority="36">
      <formula>$AA42="n"</formula>
    </cfRule>
  </conditionalFormatting>
  <conditionalFormatting sqref="C34:C42">
    <cfRule type="expression" dxfId="47" priority="29">
      <formula>$AA34="y"</formula>
    </cfRule>
    <cfRule type="expression" dxfId="46" priority="30">
      <formula>$AB34="y"</formula>
    </cfRule>
    <cfRule type="expression" dxfId="45" priority="31">
      <formula>$AC34="n"</formula>
    </cfRule>
    <cfRule type="expression" dxfId="44" priority="32">
      <formula>$AA34="n"</formula>
    </cfRule>
  </conditionalFormatting>
  <conditionalFormatting sqref="B43:B45">
    <cfRule type="expression" dxfId="43" priority="25">
      <formula>$AA43="y"</formula>
    </cfRule>
    <cfRule type="expression" dxfId="42" priority="26">
      <formula>$AB43="y"</formula>
    </cfRule>
    <cfRule type="expression" dxfId="41" priority="27">
      <formula>$AC43="n"</formula>
    </cfRule>
    <cfRule type="expression" dxfId="40" priority="28">
      <formula>$AA43="n"</formula>
    </cfRule>
  </conditionalFormatting>
  <conditionalFormatting sqref="B46:B49">
    <cfRule type="expression" dxfId="39" priority="21">
      <formula>$AA46="y"</formula>
    </cfRule>
    <cfRule type="expression" dxfId="38" priority="22">
      <formula>$AB46="y"</formula>
    </cfRule>
    <cfRule type="expression" dxfId="37" priority="23">
      <formula>$AC46="n"</formula>
    </cfRule>
    <cfRule type="expression" dxfId="36" priority="24">
      <formula>$AA46="n"</formula>
    </cfRule>
  </conditionalFormatting>
  <conditionalFormatting sqref="G48:G49">
    <cfRule type="expression" dxfId="35" priority="17">
      <formula>$AA48="y"</formula>
    </cfRule>
    <cfRule type="expression" dxfId="34" priority="18">
      <formula>$AB48="y"</formula>
    </cfRule>
    <cfRule type="expression" dxfId="33" priority="19">
      <formula>$AC48="n"</formula>
    </cfRule>
    <cfRule type="expression" dxfId="32" priority="20">
      <formula>$AA48="n"</formula>
    </cfRule>
  </conditionalFormatting>
  <conditionalFormatting sqref="J48:J49">
    <cfRule type="expression" dxfId="31" priority="13">
      <formula>$AA48="y"</formula>
    </cfRule>
    <cfRule type="expression" dxfId="30" priority="14">
      <formula>$AB48="y"</formula>
    </cfRule>
    <cfRule type="expression" dxfId="29" priority="15">
      <formula>$AC48="n"</formula>
    </cfRule>
    <cfRule type="expression" dxfId="28" priority="16">
      <formula>$AA48="n"</formula>
    </cfRule>
  </conditionalFormatting>
  <conditionalFormatting sqref="H48:H49">
    <cfRule type="expression" dxfId="27" priority="9">
      <formula>$AA48="y"</formula>
    </cfRule>
    <cfRule type="expression" dxfId="26" priority="10">
      <formula>$AB48="y"</formula>
    </cfRule>
    <cfRule type="expression" dxfId="25" priority="11">
      <formula>$AC48="n"</formula>
    </cfRule>
    <cfRule type="expression" dxfId="24" priority="12">
      <formula>$AA48="n"</formula>
    </cfRule>
  </conditionalFormatting>
  <conditionalFormatting sqref="C46:C49">
    <cfRule type="expression" dxfId="23" priority="1">
      <formula>$AA46="y"</formula>
    </cfRule>
    <cfRule type="expression" dxfId="22" priority="2">
      <formula>$AB46="y"</formula>
    </cfRule>
    <cfRule type="expression" dxfId="21" priority="3">
      <formula>$AC46="n"</formula>
    </cfRule>
    <cfRule type="expression" dxfId="20" priority="4">
      <formula>$AA46="n"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AA213-7F31-41F5-8B7C-BF22652FF86F}">
  <dimension ref="A1:S46"/>
  <sheetViews>
    <sheetView zoomScale="85" zoomScaleNormal="85" workbookViewId="0">
      <selection activeCell="G38" sqref="G38"/>
    </sheetView>
  </sheetViews>
  <sheetFormatPr defaultRowHeight="15" x14ac:dyDescent="0.25"/>
  <cols>
    <col min="1" max="1" width="13.28515625" bestFit="1" customWidth="1"/>
    <col min="2" max="2" width="12.85546875" bestFit="1" customWidth="1"/>
    <col min="3" max="6" width="17" customWidth="1"/>
    <col min="7" max="7" width="14" bestFit="1" customWidth="1"/>
    <col min="8" max="19" width="14.140625" customWidth="1"/>
  </cols>
  <sheetData>
    <row r="1" spans="1:19" x14ac:dyDescent="0.25">
      <c r="A1" s="8" t="s">
        <v>74</v>
      </c>
      <c r="B1" t="s">
        <v>76</v>
      </c>
      <c r="H1" s="8" t="s">
        <v>74</v>
      </c>
      <c r="I1" t="s">
        <v>76</v>
      </c>
    </row>
    <row r="3" spans="1:19" x14ac:dyDescent="0.25">
      <c r="A3" s="8" t="s">
        <v>73</v>
      </c>
      <c r="C3" s="8" t="s">
        <v>51</v>
      </c>
      <c r="H3" s="8" t="s">
        <v>73</v>
      </c>
      <c r="J3" s="8" t="s">
        <v>51</v>
      </c>
    </row>
    <row r="4" spans="1:19" x14ac:dyDescent="0.25">
      <c r="A4" s="8" t="s">
        <v>49</v>
      </c>
      <c r="B4" s="8" t="s">
        <v>2</v>
      </c>
      <c r="C4" t="s">
        <v>68</v>
      </c>
      <c r="D4" t="s">
        <v>69</v>
      </c>
      <c r="E4" t="s">
        <v>70</v>
      </c>
      <c r="F4" t="s">
        <v>50</v>
      </c>
      <c r="H4" s="8" t="s">
        <v>49</v>
      </c>
      <c r="I4" s="8" t="s">
        <v>2</v>
      </c>
      <c r="J4" t="s">
        <v>25</v>
      </c>
      <c r="K4" t="s">
        <v>8</v>
      </c>
      <c r="L4" t="s">
        <v>12</v>
      </c>
      <c r="M4" t="s">
        <v>32</v>
      </c>
      <c r="N4" t="s">
        <v>63</v>
      </c>
      <c r="O4" t="s">
        <v>29</v>
      </c>
      <c r="P4" t="s">
        <v>40</v>
      </c>
      <c r="Q4" t="s">
        <v>11</v>
      </c>
      <c r="R4" t="s">
        <v>52</v>
      </c>
      <c r="S4" t="s">
        <v>50</v>
      </c>
    </row>
    <row r="5" spans="1:19" x14ac:dyDescent="0.25">
      <c r="A5">
        <v>31</v>
      </c>
      <c r="B5" t="s">
        <v>6</v>
      </c>
      <c r="C5" s="9">
        <v>1</v>
      </c>
      <c r="D5" s="9"/>
      <c r="E5" s="9"/>
      <c r="F5" s="9">
        <v>1</v>
      </c>
      <c r="H5">
        <v>31</v>
      </c>
      <c r="I5" t="s">
        <v>6</v>
      </c>
      <c r="J5" s="9"/>
      <c r="K5" s="9">
        <v>1</v>
      </c>
      <c r="L5" s="9"/>
      <c r="M5" s="9"/>
      <c r="N5" s="9"/>
      <c r="O5" s="9"/>
      <c r="P5" s="9"/>
      <c r="Q5" s="9"/>
      <c r="R5" s="9"/>
      <c r="S5" s="9">
        <v>1</v>
      </c>
    </row>
    <row r="6" spans="1:19" x14ac:dyDescent="0.25">
      <c r="A6">
        <v>32</v>
      </c>
      <c r="B6" t="s">
        <v>6</v>
      </c>
      <c r="C6" s="9"/>
      <c r="D6" s="9">
        <v>1</v>
      </c>
      <c r="E6" s="9"/>
      <c r="F6" s="9">
        <v>1</v>
      </c>
      <c r="H6">
        <v>32</v>
      </c>
      <c r="I6" t="s">
        <v>6</v>
      </c>
      <c r="J6" s="9"/>
      <c r="K6" s="9"/>
      <c r="L6" s="9"/>
      <c r="M6" s="9"/>
      <c r="N6" s="9"/>
      <c r="O6" s="9"/>
      <c r="P6" s="9"/>
      <c r="Q6" s="9">
        <v>1</v>
      </c>
      <c r="R6" s="9"/>
      <c r="S6" s="9">
        <v>1</v>
      </c>
    </row>
    <row r="7" spans="1:19" x14ac:dyDescent="0.25">
      <c r="A7">
        <v>33</v>
      </c>
      <c r="B7" t="s">
        <v>6</v>
      </c>
      <c r="C7" s="9">
        <v>1</v>
      </c>
      <c r="D7" s="9"/>
      <c r="E7" s="9"/>
      <c r="F7" s="9">
        <v>1</v>
      </c>
      <c r="H7">
        <v>33</v>
      </c>
      <c r="I7" t="s">
        <v>6</v>
      </c>
      <c r="J7" s="9"/>
      <c r="K7" s="9"/>
      <c r="L7" s="9">
        <v>1</v>
      </c>
      <c r="M7" s="9"/>
      <c r="N7" s="9"/>
      <c r="O7" s="9"/>
      <c r="P7" s="9"/>
      <c r="Q7" s="9"/>
      <c r="R7" s="9"/>
      <c r="S7" s="9">
        <v>1</v>
      </c>
    </row>
    <row r="8" spans="1:19" x14ac:dyDescent="0.25">
      <c r="A8">
        <v>34</v>
      </c>
      <c r="B8" t="s">
        <v>27</v>
      </c>
      <c r="C8" s="9">
        <v>1</v>
      </c>
      <c r="D8" s="9"/>
      <c r="E8" s="9">
        <v>1</v>
      </c>
      <c r="F8" s="9">
        <v>2</v>
      </c>
      <c r="H8">
        <v>34</v>
      </c>
      <c r="I8" t="s">
        <v>27</v>
      </c>
      <c r="J8" s="9"/>
      <c r="K8" s="9">
        <v>1</v>
      </c>
      <c r="L8" s="9"/>
      <c r="M8" s="9"/>
      <c r="N8" s="9"/>
      <c r="O8" s="9"/>
      <c r="P8" s="9"/>
      <c r="Q8" s="9"/>
      <c r="R8" s="9">
        <v>1</v>
      </c>
      <c r="S8" s="9">
        <v>2</v>
      </c>
    </row>
    <row r="9" spans="1:19" x14ac:dyDescent="0.25">
      <c r="B9" t="s">
        <v>6</v>
      </c>
      <c r="C9" s="9">
        <v>1</v>
      </c>
      <c r="D9" s="9"/>
      <c r="E9" s="9"/>
      <c r="F9" s="9">
        <v>1</v>
      </c>
      <c r="I9" t="s">
        <v>6</v>
      </c>
      <c r="J9" s="9"/>
      <c r="K9" s="9">
        <v>1</v>
      </c>
      <c r="L9" s="9"/>
      <c r="M9" s="9"/>
      <c r="N9" s="9"/>
      <c r="O9" s="9"/>
      <c r="P9" s="9"/>
      <c r="Q9" s="9"/>
      <c r="R9" s="9"/>
      <c r="S9" s="9">
        <v>1</v>
      </c>
    </row>
    <row r="10" spans="1:19" x14ac:dyDescent="0.25">
      <c r="A10">
        <v>36</v>
      </c>
      <c r="B10" t="s">
        <v>27</v>
      </c>
      <c r="C10" s="9">
        <v>2</v>
      </c>
      <c r="D10" s="9"/>
      <c r="E10" s="9"/>
      <c r="F10" s="9">
        <v>2</v>
      </c>
      <c r="H10">
        <v>36</v>
      </c>
      <c r="I10" t="s">
        <v>27</v>
      </c>
      <c r="J10" s="9">
        <v>1</v>
      </c>
      <c r="K10" s="9"/>
      <c r="L10" s="9"/>
      <c r="M10" s="9"/>
      <c r="N10" s="9">
        <v>1</v>
      </c>
      <c r="O10" s="9"/>
      <c r="P10" s="9"/>
      <c r="Q10" s="9"/>
      <c r="R10" s="9"/>
      <c r="S10" s="9">
        <v>2</v>
      </c>
    </row>
    <row r="11" spans="1:19" x14ac:dyDescent="0.25">
      <c r="B11" t="s">
        <v>6</v>
      </c>
      <c r="C11" s="9">
        <v>1</v>
      </c>
      <c r="D11" s="9">
        <v>1</v>
      </c>
      <c r="E11" s="9"/>
      <c r="F11" s="9">
        <v>2</v>
      </c>
      <c r="I11" t="s">
        <v>6</v>
      </c>
      <c r="J11" s="9">
        <v>1</v>
      </c>
      <c r="K11" s="9"/>
      <c r="L11" s="9"/>
      <c r="M11" s="9"/>
      <c r="N11" s="9"/>
      <c r="O11" s="9"/>
      <c r="P11" s="9"/>
      <c r="Q11" s="9">
        <v>1</v>
      </c>
      <c r="R11" s="9"/>
      <c r="S11" s="9">
        <v>2</v>
      </c>
    </row>
    <row r="12" spans="1:19" x14ac:dyDescent="0.25">
      <c r="A12">
        <v>37</v>
      </c>
      <c r="B12" t="s">
        <v>27</v>
      </c>
      <c r="C12" s="9"/>
      <c r="D12" s="9"/>
      <c r="E12" s="9">
        <v>1</v>
      </c>
      <c r="F12" s="9">
        <v>1</v>
      </c>
      <c r="H12">
        <v>37</v>
      </c>
      <c r="I12" t="s">
        <v>27</v>
      </c>
      <c r="J12" s="9"/>
      <c r="K12" s="9"/>
      <c r="L12" s="9"/>
      <c r="M12" s="9"/>
      <c r="N12" s="9"/>
      <c r="O12" s="9"/>
      <c r="P12" s="9"/>
      <c r="Q12" s="9"/>
      <c r="R12" s="9">
        <v>1</v>
      </c>
      <c r="S12" s="9">
        <v>1</v>
      </c>
    </row>
    <row r="13" spans="1:19" x14ac:dyDescent="0.25">
      <c r="B13" t="s">
        <v>6</v>
      </c>
      <c r="C13" s="9">
        <v>2</v>
      </c>
      <c r="D13" s="9"/>
      <c r="E13" s="9"/>
      <c r="F13" s="9">
        <v>2</v>
      </c>
      <c r="I13" t="s">
        <v>6</v>
      </c>
      <c r="J13" s="9">
        <v>1</v>
      </c>
      <c r="K13" s="9"/>
      <c r="L13" s="9"/>
      <c r="M13" s="9">
        <v>1</v>
      </c>
      <c r="N13" s="9"/>
      <c r="O13" s="9"/>
      <c r="P13" s="9"/>
      <c r="Q13" s="9"/>
      <c r="R13" s="9"/>
      <c r="S13" s="9">
        <v>2</v>
      </c>
    </row>
    <row r="14" spans="1:19" x14ac:dyDescent="0.25">
      <c r="A14">
        <v>38</v>
      </c>
      <c r="B14" t="s">
        <v>27</v>
      </c>
      <c r="C14" s="9"/>
      <c r="D14" s="9"/>
      <c r="E14" s="9">
        <v>1</v>
      </c>
      <c r="F14" s="9">
        <v>1</v>
      </c>
      <c r="H14">
        <v>38</v>
      </c>
      <c r="I14" t="s">
        <v>27</v>
      </c>
      <c r="J14" s="9"/>
      <c r="K14" s="9"/>
      <c r="L14" s="9"/>
      <c r="M14" s="9"/>
      <c r="N14" s="9"/>
      <c r="O14" s="9"/>
      <c r="P14" s="9"/>
      <c r="Q14" s="9"/>
      <c r="R14" s="9">
        <v>1</v>
      </c>
      <c r="S14" s="9">
        <v>1</v>
      </c>
    </row>
    <row r="15" spans="1:19" x14ac:dyDescent="0.25">
      <c r="B15" t="s">
        <v>6</v>
      </c>
      <c r="C15" s="9"/>
      <c r="D15" s="9">
        <v>1</v>
      </c>
      <c r="E15" s="9"/>
      <c r="F15" s="9">
        <v>1</v>
      </c>
      <c r="I15" t="s">
        <v>6</v>
      </c>
      <c r="J15" s="9"/>
      <c r="K15" s="9"/>
      <c r="L15" s="9"/>
      <c r="M15" s="9"/>
      <c r="N15" s="9"/>
      <c r="O15" s="9"/>
      <c r="P15" s="9"/>
      <c r="Q15" s="9">
        <v>1</v>
      </c>
      <c r="R15" s="9"/>
      <c r="S15" s="9">
        <v>1</v>
      </c>
    </row>
    <row r="16" spans="1:19" x14ac:dyDescent="0.25">
      <c r="A16">
        <v>39</v>
      </c>
      <c r="B16" t="s">
        <v>27</v>
      </c>
      <c r="C16" s="9">
        <v>1</v>
      </c>
      <c r="D16" s="9"/>
      <c r="E16" s="9"/>
      <c r="F16" s="9">
        <v>1</v>
      </c>
      <c r="H16">
        <v>39</v>
      </c>
      <c r="I16" t="s">
        <v>27</v>
      </c>
      <c r="J16" s="9"/>
      <c r="K16" s="9"/>
      <c r="L16" s="9"/>
      <c r="M16" s="9"/>
      <c r="N16" s="9"/>
      <c r="O16" s="9">
        <v>1</v>
      </c>
      <c r="P16" s="9"/>
      <c r="Q16" s="9"/>
      <c r="R16" s="9"/>
      <c r="S16" s="9">
        <v>1</v>
      </c>
    </row>
    <row r="17" spans="1:19" x14ac:dyDescent="0.25">
      <c r="A17">
        <v>41</v>
      </c>
      <c r="B17" t="s">
        <v>27</v>
      </c>
      <c r="C17" s="9">
        <v>2</v>
      </c>
      <c r="D17" s="9"/>
      <c r="E17" s="9"/>
      <c r="F17" s="9">
        <v>2</v>
      </c>
      <c r="H17">
        <v>41</v>
      </c>
      <c r="I17" t="s">
        <v>27</v>
      </c>
      <c r="J17" s="9">
        <v>2</v>
      </c>
      <c r="K17" s="9"/>
      <c r="L17" s="9"/>
      <c r="M17" s="9"/>
      <c r="N17" s="9"/>
      <c r="O17" s="9"/>
      <c r="P17" s="9"/>
      <c r="Q17" s="9"/>
      <c r="R17" s="9"/>
      <c r="S17" s="9">
        <v>2</v>
      </c>
    </row>
    <row r="18" spans="1:19" x14ac:dyDescent="0.25">
      <c r="A18">
        <v>43</v>
      </c>
      <c r="B18" t="s">
        <v>27</v>
      </c>
      <c r="C18" s="9">
        <v>1</v>
      </c>
      <c r="D18" s="9"/>
      <c r="E18" s="9"/>
      <c r="F18" s="9">
        <v>1</v>
      </c>
      <c r="H18">
        <v>43</v>
      </c>
      <c r="I18" t="s">
        <v>27</v>
      </c>
      <c r="J18" s="9"/>
      <c r="K18" s="9"/>
      <c r="L18" s="9"/>
      <c r="M18" s="9"/>
      <c r="N18" s="9"/>
      <c r="O18" s="9"/>
      <c r="P18" s="9">
        <v>1</v>
      </c>
      <c r="Q18" s="9"/>
      <c r="R18" s="9"/>
      <c r="S18" s="9">
        <v>1</v>
      </c>
    </row>
    <row r="19" spans="1:19" x14ac:dyDescent="0.25">
      <c r="A19">
        <v>49</v>
      </c>
      <c r="B19" t="s">
        <v>27</v>
      </c>
      <c r="C19" s="9">
        <v>1</v>
      </c>
      <c r="D19" s="9"/>
      <c r="E19" s="9"/>
      <c r="F19" s="9">
        <v>1</v>
      </c>
      <c r="H19">
        <v>49</v>
      </c>
      <c r="I19" t="s">
        <v>27</v>
      </c>
      <c r="J19" s="9">
        <v>1</v>
      </c>
      <c r="K19" s="9"/>
      <c r="L19" s="9"/>
      <c r="M19" s="9"/>
      <c r="N19" s="9"/>
      <c r="O19" s="9"/>
      <c r="P19" s="9"/>
      <c r="Q19" s="9"/>
      <c r="R19" s="9"/>
      <c r="S19" s="9">
        <v>1</v>
      </c>
    </row>
    <row r="20" spans="1:19" x14ac:dyDescent="0.25">
      <c r="A20">
        <v>50</v>
      </c>
      <c r="B20" t="s">
        <v>27</v>
      </c>
      <c r="C20" s="9">
        <v>1</v>
      </c>
      <c r="D20" s="9"/>
      <c r="E20" s="9"/>
      <c r="F20" s="9">
        <v>1</v>
      </c>
      <c r="H20">
        <v>50</v>
      </c>
      <c r="I20" t="s">
        <v>27</v>
      </c>
      <c r="J20" s="9">
        <v>1</v>
      </c>
      <c r="K20" s="9"/>
      <c r="L20" s="9"/>
      <c r="M20" s="9"/>
      <c r="N20" s="9"/>
      <c r="O20" s="9"/>
      <c r="P20" s="9"/>
      <c r="Q20" s="9"/>
      <c r="R20" s="9"/>
      <c r="S20" s="9">
        <v>1</v>
      </c>
    </row>
    <row r="21" spans="1:19" x14ac:dyDescent="0.25">
      <c r="A21">
        <v>52</v>
      </c>
      <c r="B21" t="s">
        <v>27</v>
      </c>
      <c r="C21" s="9">
        <v>1</v>
      </c>
      <c r="D21" s="9"/>
      <c r="E21" s="9"/>
      <c r="F21" s="9">
        <v>1</v>
      </c>
      <c r="H21">
        <v>52</v>
      </c>
      <c r="I21" t="s">
        <v>27</v>
      </c>
      <c r="J21" s="9">
        <v>1</v>
      </c>
      <c r="K21" s="9"/>
      <c r="L21" s="9"/>
      <c r="M21" s="9"/>
      <c r="N21" s="9"/>
      <c r="O21" s="9"/>
      <c r="P21" s="9"/>
      <c r="Q21" s="9"/>
      <c r="R21" s="9"/>
      <c r="S21" s="9">
        <v>1</v>
      </c>
    </row>
    <row r="22" spans="1:19" x14ac:dyDescent="0.25">
      <c r="A22">
        <v>53</v>
      </c>
      <c r="B22" t="s">
        <v>27</v>
      </c>
      <c r="C22" s="9">
        <v>1</v>
      </c>
      <c r="D22" s="9"/>
      <c r="E22" s="9"/>
      <c r="F22" s="9">
        <v>1</v>
      </c>
      <c r="H22">
        <v>53</v>
      </c>
      <c r="I22" t="s">
        <v>27</v>
      </c>
      <c r="J22" s="9">
        <v>1</v>
      </c>
      <c r="K22" s="9"/>
      <c r="L22" s="9"/>
      <c r="M22" s="9"/>
      <c r="N22" s="9"/>
      <c r="O22" s="9"/>
      <c r="P22" s="9"/>
      <c r="Q22" s="9"/>
      <c r="R22" s="9"/>
      <c r="S22" s="9">
        <v>1</v>
      </c>
    </row>
    <row r="23" spans="1:19" x14ac:dyDescent="0.25">
      <c r="A23">
        <v>1</v>
      </c>
      <c r="B23" t="s">
        <v>27</v>
      </c>
      <c r="C23" s="9">
        <v>1</v>
      </c>
      <c r="D23" s="9"/>
      <c r="E23" s="9"/>
      <c r="F23" s="9">
        <v>1</v>
      </c>
      <c r="H23">
        <v>1</v>
      </c>
      <c r="I23" t="s">
        <v>27</v>
      </c>
      <c r="J23" s="9">
        <v>1</v>
      </c>
      <c r="K23" s="9"/>
      <c r="L23" s="9"/>
      <c r="M23" s="9"/>
      <c r="N23" s="9"/>
      <c r="O23" s="9"/>
      <c r="P23" s="9"/>
      <c r="Q23" s="9"/>
      <c r="R23" s="9"/>
      <c r="S23" s="9">
        <v>1</v>
      </c>
    </row>
    <row r="24" spans="1:19" x14ac:dyDescent="0.25">
      <c r="A24" t="s">
        <v>50</v>
      </c>
      <c r="C24" s="9">
        <v>18</v>
      </c>
      <c r="D24" s="9">
        <v>3</v>
      </c>
      <c r="E24" s="9">
        <v>3</v>
      </c>
      <c r="F24" s="9">
        <v>24</v>
      </c>
      <c r="H24" t="s">
        <v>50</v>
      </c>
      <c r="J24" s="9">
        <v>10</v>
      </c>
      <c r="K24" s="9">
        <v>3</v>
      </c>
      <c r="L24" s="9">
        <v>1</v>
      </c>
      <c r="M24" s="9">
        <v>1</v>
      </c>
      <c r="N24" s="9">
        <v>1</v>
      </c>
      <c r="O24" s="9">
        <v>1</v>
      </c>
      <c r="P24" s="9">
        <v>1</v>
      </c>
      <c r="Q24" s="9">
        <v>3</v>
      </c>
      <c r="R24" s="9">
        <v>3</v>
      </c>
      <c r="S24" s="9">
        <v>24</v>
      </c>
    </row>
    <row r="27" spans="1:19" x14ac:dyDescent="0.25">
      <c r="C27" s="9"/>
      <c r="D27" s="9"/>
      <c r="E27" s="9"/>
      <c r="F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19" x14ac:dyDescent="0.25">
      <c r="A28" s="8" t="s">
        <v>74</v>
      </c>
      <c r="B28" t="s">
        <v>76</v>
      </c>
      <c r="C28" s="9"/>
      <c r="D28" s="9"/>
      <c r="E28" s="9"/>
      <c r="F28" s="9"/>
      <c r="H28" s="8" t="s">
        <v>74</v>
      </c>
      <c r="I28" t="s">
        <v>76</v>
      </c>
      <c r="J28" s="9"/>
      <c r="K28" s="9"/>
      <c r="L28" s="9"/>
      <c r="M28" s="9"/>
      <c r="N28" s="9"/>
      <c r="O28" s="9"/>
      <c r="P28" s="9"/>
      <c r="Q28" s="9"/>
      <c r="R28" s="9"/>
      <c r="S28" s="9"/>
    </row>
    <row r="30" spans="1:19" x14ac:dyDescent="0.25">
      <c r="A30" s="8" t="s">
        <v>73</v>
      </c>
      <c r="C30" s="8" t="s">
        <v>51</v>
      </c>
      <c r="H30" s="8" t="s">
        <v>73</v>
      </c>
      <c r="J30" s="8" t="s">
        <v>51</v>
      </c>
    </row>
    <row r="31" spans="1:19" x14ac:dyDescent="0.25">
      <c r="A31" s="8" t="s">
        <v>49</v>
      </c>
      <c r="B31" s="8" t="s">
        <v>2</v>
      </c>
      <c r="C31" t="s">
        <v>68</v>
      </c>
      <c r="D31" t="s">
        <v>71</v>
      </c>
      <c r="E31" t="s">
        <v>72</v>
      </c>
      <c r="F31" t="s">
        <v>50</v>
      </c>
      <c r="H31" s="8" t="s">
        <v>49</v>
      </c>
      <c r="I31" s="8" t="s">
        <v>2</v>
      </c>
      <c r="J31" t="s">
        <v>8</v>
      </c>
      <c r="K31" t="s">
        <v>17</v>
      </c>
      <c r="L31" t="s">
        <v>25</v>
      </c>
      <c r="M31" t="s">
        <v>32</v>
      </c>
      <c r="N31" t="s">
        <v>12</v>
      </c>
      <c r="O31" t="s">
        <v>40</v>
      </c>
      <c r="P31" t="s">
        <v>22</v>
      </c>
      <c r="Q31" t="s">
        <v>44</v>
      </c>
      <c r="R31" t="s">
        <v>50</v>
      </c>
      <c r="S31" s="8"/>
    </row>
    <row r="32" spans="1:19" x14ac:dyDescent="0.25">
      <c r="A32">
        <v>34</v>
      </c>
      <c r="B32" t="s">
        <v>15</v>
      </c>
      <c r="C32" s="9">
        <v>1</v>
      </c>
      <c r="D32" s="9"/>
      <c r="E32" s="9"/>
      <c r="F32" s="9">
        <v>1</v>
      </c>
      <c r="H32">
        <v>34</v>
      </c>
      <c r="I32" t="s">
        <v>15</v>
      </c>
      <c r="J32" s="9">
        <v>1</v>
      </c>
      <c r="K32" s="9"/>
      <c r="L32" s="9"/>
      <c r="M32" s="9"/>
      <c r="N32" s="9"/>
      <c r="O32" s="9"/>
      <c r="P32" s="9"/>
      <c r="Q32" s="9"/>
      <c r="R32" s="9">
        <v>1</v>
      </c>
    </row>
    <row r="33" spans="1:18" x14ac:dyDescent="0.25">
      <c r="A33">
        <v>35</v>
      </c>
      <c r="B33" t="s">
        <v>15</v>
      </c>
      <c r="C33" s="9">
        <v>1</v>
      </c>
      <c r="D33" s="9"/>
      <c r="E33" s="9"/>
      <c r="F33" s="9">
        <v>1</v>
      </c>
      <c r="H33">
        <v>35</v>
      </c>
      <c r="I33" t="s">
        <v>15</v>
      </c>
      <c r="J33" s="9"/>
      <c r="K33" s="9">
        <v>1</v>
      </c>
      <c r="L33" s="9"/>
      <c r="M33" s="9"/>
      <c r="N33" s="9"/>
      <c r="O33" s="9"/>
      <c r="P33" s="9"/>
      <c r="Q33" s="9"/>
      <c r="R33" s="9">
        <v>1</v>
      </c>
    </row>
    <row r="34" spans="1:18" x14ac:dyDescent="0.25">
      <c r="A34">
        <v>36</v>
      </c>
      <c r="B34" t="s">
        <v>13</v>
      </c>
      <c r="C34" s="9">
        <v>1</v>
      </c>
      <c r="D34" s="9">
        <v>1</v>
      </c>
      <c r="E34" s="9"/>
      <c r="F34" s="9">
        <v>2</v>
      </c>
      <c r="H34">
        <v>36</v>
      </c>
      <c r="I34" t="s">
        <v>13</v>
      </c>
      <c r="J34" s="9"/>
      <c r="K34" s="9">
        <v>1</v>
      </c>
      <c r="L34" s="9"/>
      <c r="M34" s="9"/>
      <c r="N34" s="9"/>
      <c r="O34" s="9"/>
      <c r="P34" s="9">
        <v>1</v>
      </c>
      <c r="Q34" s="9"/>
      <c r="R34" s="9">
        <v>2</v>
      </c>
    </row>
    <row r="35" spans="1:18" x14ac:dyDescent="0.25">
      <c r="B35" t="s">
        <v>15</v>
      </c>
      <c r="C35" s="9">
        <v>1</v>
      </c>
      <c r="D35" s="9"/>
      <c r="E35" s="9"/>
      <c r="F35" s="9">
        <v>1</v>
      </c>
      <c r="I35" t="s">
        <v>15</v>
      </c>
      <c r="J35" s="9"/>
      <c r="K35" s="9"/>
      <c r="L35" s="9"/>
      <c r="M35" s="9"/>
      <c r="N35" s="9">
        <v>1</v>
      </c>
      <c r="O35" s="9"/>
      <c r="P35" s="9"/>
      <c r="Q35" s="9"/>
      <c r="R35" s="9">
        <v>1</v>
      </c>
    </row>
    <row r="36" spans="1:18" x14ac:dyDescent="0.25">
      <c r="A36">
        <v>38</v>
      </c>
      <c r="B36" t="s">
        <v>13</v>
      </c>
      <c r="C36" s="9">
        <v>1</v>
      </c>
      <c r="D36" s="9">
        <v>1</v>
      </c>
      <c r="E36" s="9"/>
      <c r="F36" s="9">
        <v>2</v>
      </c>
      <c r="H36">
        <v>38</v>
      </c>
      <c r="I36" t="s">
        <v>13</v>
      </c>
      <c r="J36" s="9">
        <v>1</v>
      </c>
      <c r="K36" s="9"/>
      <c r="L36" s="9"/>
      <c r="M36" s="9"/>
      <c r="N36" s="9"/>
      <c r="O36" s="9"/>
      <c r="P36" s="9">
        <v>1</v>
      </c>
      <c r="Q36" s="9"/>
      <c r="R36" s="9">
        <v>2</v>
      </c>
    </row>
    <row r="37" spans="1:18" x14ac:dyDescent="0.25">
      <c r="A37">
        <v>39</v>
      </c>
      <c r="B37" t="s">
        <v>13</v>
      </c>
      <c r="C37" s="9">
        <v>1</v>
      </c>
      <c r="D37" s="9"/>
      <c r="E37" s="9"/>
      <c r="F37" s="9">
        <v>1</v>
      </c>
      <c r="H37">
        <v>39</v>
      </c>
      <c r="I37" t="s">
        <v>13</v>
      </c>
      <c r="J37" s="9"/>
      <c r="K37" s="9"/>
      <c r="L37" s="9">
        <v>1</v>
      </c>
      <c r="M37" s="9"/>
      <c r="N37" s="9"/>
      <c r="O37" s="9"/>
      <c r="P37" s="9"/>
      <c r="Q37" s="9"/>
      <c r="R37" s="9">
        <v>1</v>
      </c>
    </row>
    <row r="38" spans="1:18" x14ac:dyDescent="0.25">
      <c r="A38">
        <v>40</v>
      </c>
      <c r="B38" t="s">
        <v>15</v>
      </c>
      <c r="C38" s="9">
        <v>1</v>
      </c>
      <c r="D38" s="9"/>
      <c r="E38" s="9"/>
      <c r="F38" s="9">
        <v>1</v>
      </c>
      <c r="H38">
        <v>40</v>
      </c>
      <c r="I38" t="s">
        <v>15</v>
      </c>
      <c r="J38" s="9"/>
      <c r="K38" s="9"/>
      <c r="L38" s="9"/>
      <c r="M38" s="9">
        <v>1</v>
      </c>
      <c r="N38" s="9"/>
      <c r="O38" s="9"/>
      <c r="P38" s="9"/>
      <c r="Q38" s="9"/>
      <c r="R38" s="9">
        <v>1</v>
      </c>
    </row>
    <row r="39" spans="1:18" x14ac:dyDescent="0.25">
      <c r="A39">
        <v>41</v>
      </c>
      <c r="B39" t="s">
        <v>36</v>
      </c>
      <c r="C39" s="9"/>
      <c r="D39" s="9">
        <v>1</v>
      </c>
      <c r="E39" s="9"/>
      <c r="F39" s="9">
        <v>1</v>
      </c>
      <c r="H39">
        <v>41</v>
      </c>
      <c r="I39" t="s">
        <v>36</v>
      </c>
      <c r="J39" s="9"/>
      <c r="K39" s="9"/>
      <c r="L39" s="9"/>
      <c r="M39" s="9"/>
      <c r="N39" s="9"/>
      <c r="O39" s="9"/>
      <c r="P39" s="9">
        <v>1</v>
      </c>
      <c r="Q39" s="9"/>
      <c r="R39" s="9">
        <v>1</v>
      </c>
    </row>
    <row r="40" spans="1:18" x14ac:dyDescent="0.25">
      <c r="A40">
        <v>43</v>
      </c>
      <c r="B40" t="s">
        <v>36</v>
      </c>
      <c r="C40" s="9">
        <v>1</v>
      </c>
      <c r="D40" s="9"/>
      <c r="E40" s="9"/>
      <c r="F40" s="9">
        <v>1</v>
      </c>
      <c r="H40">
        <v>43</v>
      </c>
      <c r="I40" t="s">
        <v>36</v>
      </c>
      <c r="J40" s="9"/>
      <c r="K40" s="9"/>
      <c r="L40" s="9"/>
      <c r="M40" s="9"/>
      <c r="N40" s="9"/>
      <c r="O40" s="9">
        <v>1</v>
      </c>
      <c r="P40" s="9"/>
      <c r="Q40" s="9"/>
      <c r="R40" s="9">
        <v>1</v>
      </c>
    </row>
    <row r="41" spans="1:18" x14ac:dyDescent="0.25">
      <c r="A41">
        <v>44</v>
      </c>
      <c r="B41" t="s">
        <v>13</v>
      </c>
      <c r="C41" s="9">
        <v>1</v>
      </c>
      <c r="D41" s="9"/>
      <c r="E41" s="9"/>
      <c r="F41" s="9">
        <v>1</v>
      </c>
      <c r="H41">
        <v>44</v>
      </c>
      <c r="I41" t="s">
        <v>13</v>
      </c>
      <c r="J41" s="9"/>
      <c r="K41" s="9"/>
      <c r="L41" s="9"/>
      <c r="M41" s="9"/>
      <c r="N41" s="9"/>
      <c r="O41" s="9">
        <v>1</v>
      </c>
      <c r="P41" s="9"/>
      <c r="Q41" s="9"/>
      <c r="R41" s="9">
        <v>1</v>
      </c>
    </row>
    <row r="42" spans="1:18" x14ac:dyDescent="0.25">
      <c r="A42">
        <v>45</v>
      </c>
      <c r="B42" t="s">
        <v>15</v>
      </c>
      <c r="C42" s="9">
        <v>1</v>
      </c>
      <c r="D42" s="9"/>
      <c r="E42" s="9"/>
      <c r="F42" s="9">
        <v>1</v>
      </c>
      <c r="H42">
        <v>45</v>
      </c>
      <c r="I42" t="s">
        <v>15</v>
      </c>
      <c r="J42" s="9"/>
      <c r="K42" s="9"/>
      <c r="L42" s="9">
        <v>1</v>
      </c>
      <c r="M42" s="9"/>
      <c r="N42" s="9"/>
      <c r="O42" s="9"/>
      <c r="P42" s="9"/>
      <c r="Q42" s="9"/>
      <c r="R42" s="9">
        <v>1</v>
      </c>
    </row>
    <row r="43" spans="1:18" x14ac:dyDescent="0.25">
      <c r="A43">
        <v>48</v>
      </c>
      <c r="B43" t="s">
        <v>15</v>
      </c>
      <c r="C43" s="9"/>
      <c r="D43" s="9">
        <v>1</v>
      </c>
      <c r="E43" s="9"/>
      <c r="F43" s="9">
        <v>1</v>
      </c>
      <c r="H43">
        <v>48</v>
      </c>
      <c r="I43" t="s">
        <v>15</v>
      </c>
      <c r="J43" s="9"/>
      <c r="K43" s="9"/>
      <c r="L43" s="9"/>
      <c r="M43" s="9"/>
      <c r="N43" s="9"/>
      <c r="O43" s="9"/>
      <c r="P43" s="9">
        <v>1</v>
      </c>
      <c r="Q43" s="9"/>
      <c r="R43" s="9">
        <v>1</v>
      </c>
    </row>
    <row r="44" spans="1:18" x14ac:dyDescent="0.25">
      <c r="A44">
        <v>50</v>
      </c>
      <c r="B44" t="s">
        <v>15</v>
      </c>
      <c r="C44" s="9"/>
      <c r="D44" s="9">
        <v>1</v>
      </c>
      <c r="E44" s="9"/>
      <c r="F44" s="9">
        <v>1</v>
      </c>
      <c r="H44">
        <v>50</v>
      </c>
      <c r="I44" t="s">
        <v>15</v>
      </c>
      <c r="J44" s="9"/>
      <c r="K44" s="9"/>
      <c r="L44" s="9"/>
      <c r="M44" s="9"/>
      <c r="N44" s="9"/>
      <c r="O44" s="9"/>
      <c r="P44" s="9">
        <v>1</v>
      </c>
      <c r="Q44" s="9"/>
      <c r="R44" s="9">
        <v>1</v>
      </c>
    </row>
    <row r="45" spans="1:18" x14ac:dyDescent="0.25">
      <c r="A45">
        <v>51</v>
      </c>
      <c r="B45" t="s">
        <v>15</v>
      </c>
      <c r="C45" s="9"/>
      <c r="D45" s="9"/>
      <c r="E45" s="9">
        <v>1</v>
      </c>
      <c r="F45" s="9">
        <v>1</v>
      </c>
      <c r="H45">
        <v>51</v>
      </c>
      <c r="I45" t="s">
        <v>15</v>
      </c>
      <c r="J45" s="9"/>
      <c r="K45" s="9"/>
      <c r="L45" s="9"/>
      <c r="M45" s="9"/>
      <c r="N45" s="9"/>
      <c r="O45" s="9"/>
      <c r="P45" s="9"/>
      <c r="Q45" s="9">
        <v>1</v>
      </c>
      <c r="R45" s="9">
        <v>1</v>
      </c>
    </row>
    <row r="46" spans="1:18" x14ac:dyDescent="0.25">
      <c r="A46" t="s">
        <v>50</v>
      </c>
      <c r="C46" s="9">
        <v>10</v>
      </c>
      <c r="D46" s="9">
        <v>5</v>
      </c>
      <c r="E46" s="9">
        <v>1</v>
      </c>
      <c r="F46" s="9">
        <v>16</v>
      </c>
      <c r="H46" t="s">
        <v>50</v>
      </c>
      <c r="J46" s="9">
        <v>2</v>
      </c>
      <c r="K46" s="9">
        <v>2</v>
      </c>
      <c r="L46" s="9">
        <v>2</v>
      </c>
      <c r="M46" s="9">
        <v>1</v>
      </c>
      <c r="N46" s="9">
        <v>1</v>
      </c>
      <c r="O46" s="9">
        <v>2</v>
      </c>
      <c r="P46" s="9">
        <v>5</v>
      </c>
      <c r="Q46" s="9">
        <v>1</v>
      </c>
      <c r="R46" s="9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5F2D1-CA9D-4EC2-8876-CBFC702B7FAE}">
  <dimension ref="A1:G62"/>
  <sheetViews>
    <sheetView workbookViewId="0">
      <selection activeCell="G5" sqref="G5"/>
    </sheetView>
  </sheetViews>
  <sheetFormatPr defaultRowHeight="15" x14ac:dyDescent="0.25"/>
  <cols>
    <col min="1" max="1" width="9.140625" style="11"/>
  </cols>
  <sheetData>
    <row r="1" spans="1:7" x14ac:dyDescent="0.25">
      <c r="A1" s="11">
        <v>1</v>
      </c>
      <c r="B1" s="12">
        <v>43829</v>
      </c>
      <c r="F1" t="s">
        <v>27</v>
      </c>
      <c r="G1">
        <v>0</v>
      </c>
    </row>
    <row r="2" spans="1:7" x14ac:dyDescent="0.25">
      <c r="A2" s="11">
        <v>2</v>
      </c>
      <c r="B2" s="12">
        <f>B1+7</f>
        <v>43836</v>
      </c>
      <c r="F2" t="s">
        <v>6</v>
      </c>
      <c r="G2">
        <v>4000</v>
      </c>
    </row>
    <row r="3" spans="1:7" x14ac:dyDescent="0.25">
      <c r="A3" s="11">
        <v>3</v>
      </c>
      <c r="B3" s="12">
        <f t="shared" ref="B3:B52" si="0">B2+7</f>
        <v>43843</v>
      </c>
      <c r="F3" t="s">
        <v>13</v>
      </c>
      <c r="G3">
        <v>10000</v>
      </c>
    </row>
    <row r="4" spans="1:7" x14ac:dyDescent="0.25">
      <c r="A4" s="11">
        <v>4</v>
      </c>
      <c r="B4" s="12">
        <f t="shared" si="0"/>
        <v>43850</v>
      </c>
      <c r="F4" t="s">
        <v>15</v>
      </c>
      <c r="G4">
        <v>15000</v>
      </c>
    </row>
    <row r="5" spans="1:7" x14ac:dyDescent="0.25">
      <c r="A5" s="11">
        <v>5</v>
      </c>
      <c r="B5" s="12">
        <f t="shared" si="0"/>
        <v>43857</v>
      </c>
      <c r="F5" t="s">
        <v>36</v>
      </c>
    </row>
    <row r="6" spans="1:7" x14ac:dyDescent="0.25">
      <c r="A6" s="11">
        <v>6</v>
      </c>
      <c r="B6" s="12">
        <f t="shared" si="0"/>
        <v>43864</v>
      </c>
    </row>
    <row r="7" spans="1:7" x14ac:dyDescent="0.25">
      <c r="A7" s="11">
        <v>7</v>
      </c>
      <c r="B7" s="12">
        <f t="shared" si="0"/>
        <v>43871</v>
      </c>
    </row>
    <row r="8" spans="1:7" x14ac:dyDescent="0.25">
      <c r="A8" s="11">
        <v>8</v>
      </c>
      <c r="B8" s="12">
        <f t="shared" si="0"/>
        <v>43878</v>
      </c>
    </row>
    <row r="9" spans="1:7" x14ac:dyDescent="0.25">
      <c r="A9" s="11">
        <v>9</v>
      </c>
      <c r="B9" s="12">
        <f t="shared" si="0"/>
        <v>43885</v>
      </c>
    </row>
    <row r="10" spans="1:7" x14ac:dyDescent="0.25">
      <c r="A10" s="11">
        <v>10</v>
      </c>
      <c r="B10" s="12">
        <f t="shared" si="0"/>
        <v>43892</v>
      </c>
    </row>
    <row r="11" spans="1:7" x14ac:dyDescent="0.25">
      <c r="A11" s="11">
        <v>11</v>
      </c>
      <c r="B11" s="12">
        <f t="shared" si="0"/>
        <v>43899</v>
      </c>
    </row>
    <row r="12" spans="1:7" x14ac:dyDescent="0.25">
      <c r="A12" s="11">
        <v>12</v>
      </c>
      <c r="B12" s="12">
        <f t="shared" si="0"/>
        <v>43906</v>
      </c>
    </row>
    <row r="13" spans="1:7" x14ac:dyDescent="0.25">
      <c r="A13" s="11">
        <v>13</v>
      </c>
      <c r="B13" s="12">
        <f t="shared" si="0"/>
        <v>43913</v>
      </c>
    </row>
    <row r="14" spans="1:7" x14ac:dyDescent="0.25">
      <c r="A14" s="11">
        <v>14</v>
      </c>
      <c r="B14" s="12">
        <f t="shared" si="0"/>
        <v>43920</v>
      </c>
    </row>
    <row r="15" spans="1:7" x14ac:dyDescent="0.25">
      <c r="A15" s="11">
        <v>15</v>
      </c>
      <c r="B15" s="12">
        <f t="shared" si="0"/>
        <v>43927</v>
      </c>
    </row>
    <row r="16" spans="1:7" x14ac:dyDescent="0.25">
      <c r="A16" s="11">
        <v>16</v>
      </c>
      <c r="B16" s="12">
        <f t="shared" si="0"/>
        <v>43934</v>
      </c>
    </row>
    <row r="17" spans="1:2" x14ac:dyDescent="0.25">
      <c r="A17" s="11">
        <v>17</v>
      </c>
      <c r="B17" s="12">
        <f t="shared" si="0"/>
        <v>43941</v>
      </c>
    </row>
    <row r="18" spans="1:2" x14ac:dyDescent="0.25">
      <c r="A18" s="11">
        <v>18</v>
      </c>
      <c r="B18" s="12">
        <f t="shared" si="0"/>
        <v>43948</v>
      </c>
    </row>
    <row r="19" spans="1:2" x14ac:dyDescent="0.25">
      <c r="A19" s="11">
        <v>19</v>
      </c>
      <c r="B19" s="12">
        <f t="shared" si="0"/>
        <v>43955</v>
      </c>
    </row>
    <row r="20" spans="1:2" x14ac:dyDescent="0.25">
      <c r="A20" s="11">
        <v>20</v>
      </c>
      <c r="B20" s="12">
        <f t="shared" si="0"/>
        <v>43962</v>
      </c>
    </row>
    <row r="21" spans="1:2" x14ac:dyDescent="0.25">
      <c r="A21" s="11">
        <v>21</v>
      </c>
      <c r="B21" s="12">
        <f t="shared" si="0"/>
        <v>43969</v>
      </c>
    </row>
    <row r="22" spans="1:2" x14ac:dyDescent="0.25">
      <c r="A22" s="11">
        <v>22</v>
      </c>
      <c r="B22" s="12">
        <f t="shared" si="0"/>
        <v>43976</v>
      </c>
    </row>
    <row r="23" spans="1:2" x14ac:dyDescent="0.25">
      <c r="A23" s="11">
        <v>23</v>
      </c>
      <c r="B23" s="12">
        <f t="shared" si="0"/>
        <v>43983</v>
      </c>
    </row>
    <row r="24" spans="1:2" x14ac:dyDescent="0.25">
      <c r="A24" s="11">
        <v>24</v>
      </c>
      <c r="B24" s="12">
        <f t="shared" si="0"/>
        <v>43990</v>
      </c>
    </row>
    <row r="25" spans="1:2" x14ac:dyDescent="0.25">
      <c r="A25" s="11">
        <v>25</v>
      </c>
      <c r="B25" s="12">
        <f t="shared" si="0"/>
        <v>43997</v>
      </c>
    </row>
    <row r="26" spans="1:2" x14ac:dyDescent="0.25">
      <c r="A26" s="11">
        <v>26</v>
      </c>
      <c r="B26" s="12">
        <f t="shared" si="0"/>
        <v>44004</v>
      </c>
    </row>
    <row r="27" spans="1:2" x14ac:dyDescent="0.25">
      <c r="A27" s="11">
        <v>27</v>
      </c>
      <c r="B27" s="12">
        <f t="shared" si="0"/>
        <v>44011</v>
      </c>
    </row>
    <row r="28" spans="1:2" x14ac:dyDescent="0.25">
      <c r="A28" s="11">
        <v>28</v>
      </c>
      <c r="B28" s="12">
        <f t="shared" si="0"/>
        <v>44018</v>
      </c>
    </row>
    <row r="29" spans="1:2" x14ac:dyDescent="0.25">
      <c r="A29" s="11">
        <v>29</v>
      </c>
      <c r="B29" s="12">
        <f t="shared" si="0"/>
        <v>44025</v>
      </c>
    </row>
    <row r="30" spans="1:2" x14ac:dyDescent="0.25">
      <c r="A30" s="11">
        <v>30</v>
      </c>
      <c r="B30" s="12">
        <f t="shared" si="0"/>
        <v>44032</v>
      </c>
    </row>
    <row r="31" spans="1:2" x14ac:dyDescent="0.25">
      <c r="A31" s="11">
        <v>31</v>
      </c>
      <c r="B31" s="12">
        <f t="shared" si="0"/>
        <v>44039</v>
      </c>
    </row>
    <row r="32" spans="1:2" x14ac:dyDescent="0.25">
      <c r="A32" s="11">
        <v>32</v>
      </c>
      <c r="B32" s="12">
        <f t="shared" si="0"/>
        <v>44046</v>
      </c>
    </row>
    <row r="33" spans="1:2" x14ac:dyDescent="0.25">
      <c r="A33" s="11">
        <v>33</v>
      </c>
      <c r="B33" s="12">
        <f t="shared" si="0"/>
        <v>44053</v>
      </c>
    </row>
    <row r="34" spans="1:2" x14ac:dyDescent="0.25">
      <c r="A34" s="11">
        <v>34</v>
      </c>
      <c r="B34" s="12">
        <f t="shared" si="0"/>
        <v>44060</v>
      </c>
    </row>
    <row r="35" spans="1:2" x14ac:dyDescent="0.25">
      <c r="A35" s="11">
        <v>35</v>
      </c>
      <c r="B35" s="12">
        <f t="shared" si="0"/>
        <v>44067</v>
      </c>
    </row>
    <row r="36" spans="1:2" x14ac:dyDescent="0.25">
      <c r="A36" s="11">
        <v>36</v>
      </c>
      <c r="B36" s="12">
        <f t="shared" si="0"/>
        <v>44074</v>
      </c>
    </row>
    <row r="37" spans="1:2" x14ac:dyDescent="0.25">
      <c r="A37" s="11">
        <v>37</v>
      </c>
      <c r="B37" s="12">
        <f t="shared" si="0"/>
        <v>44081</v>
      </c>
    </row>
    <row r="38" spans="1:2" x14ac:dyDescent="0.25">
      <c r="A38" s="11">
        <v>38</v>
      </c>
      <c r="B38" s="12">
        <f t="shared" si="0"/>
        <v>44088</v>
      </c>
    </row>
    <row r="39" spans="1:2" x14ac:dyDescent="0.25">
      <c r="A39" s="11">
        <v>39</v>
      </c>
      <c r="B39" s="12">
        <f t="shared" si="0"/>
        <v>44095</v>
      </c>
    </row>
    <row r="40" spans="1:2" x14ac:dyDescent="0.25">
      <c r="A40" s="11">
        <v>40</v>
      </c>
      <c r="B40" s="12">
        <f t="shared" si="0"/>
        <v>44102</v>
      </c>
    </row>
    <row r="41" spans="1:2" x14ac:dyDescent="0.25">
      <c r="A41" s="11">
        <v>41</v>
      </c>
      <c r="B41" s="12">
        <f t="shared" si="0"/>
        <v>44109</v>
      </c>
    </row>
    <row r="42" spans="1:2" x14ac:dyDescent="0.25">
      <c r="A42" s="11">
        <v>42</v>
      </c>
      <c r="B42" s="12">
        <f t="shared" si="0"/>
        <v>44116</v>
      </c>
    </row>
    <row r="43" spans="1:2" x14ac:dyDescent="0.25">
      <c r="A43" s="11">
        <v>43</v>
      </c>
      <c r="B43" s="12">
        <f t="shared" si="0"/>
        <v>44123</v>
      </c>
    </row>
    <row r="44" spans="1:2" x14ac:dyDescent="0.25">
      <c r="A44" s="11">
        <v>44</v>
      </c>
      <c r="B44" s="12">
        <f t="shared" si="0"/>
        <v>44130</v>
      </c>
    </row>
    <row r="45" spans="1:2" x14ac:dyDescent="0.25">
      <c r="A45" s="11">
        <v>45</v>
      </c>
      <c r="B45" s="12">
        <f t="shared" si="0"/>
        <v>44137</v>
      </c>
    </row>
    <row r="46" spans="1:2" x14ac:dyDescent="0.25">
      <c r="A46" s="11">
        <v>46</v>
      </c>
      <c r="B46" s="12">
        <f t="shared" si="0"/>
        <v>44144</v>
      </c>
    </row>
    <row r="47" spans="1:2" x14ac:dyDescent="0.25">
      <c r="A47" s="11">
        <v>47</v>
      </c>
      <c r="B47" s="12">
        <f t="shared" si="0"/>
        <v>44151</v>
      </c>
    </row>
    <row r="48" spans="1:2" x14ac:dyDescent="0.25">
      <c r="A48" s="11">
        <v>48</v>
      </c>
      <c r="B48" s="12">
        <f t="shared" si="0"/>
        <v>44158</v>
      </c>
    </row>
    <row r="49" spans="1:2" x14ac:dyDescent="0.25">
      <c r="A49" s="11">
        <v>49</v>
      </c>
      <c r="B49" s="12">
        <f t="shared" si="0"/>
        <v>44165</v>
      </c>
    </row>
    <row r="50" spans="1:2" x14ac:dyDescent="0.25">
      <c r="A50" s="11">
        <v>50</v>
      </c>
      <c r="B50" s="12">
        <f t="shared" si="0"/>
        <v>44172</v>
      </c>
    </row>
    <row r="51" spans="1:2" x14ac:dyDescent="0.25">
      <c r="A51" s="11">
        <v>51</v>
      </c>
      <c r="B51" s="12">
        <f t="shared" si="0"/>
        <v>44179</v>
      </c>
    </row>
    <row r="52" spans="1:2" x14ac:dyDescent="0.25">
      <c r="A52" s="11">
        <v>52</v>
      </c>
      <c r="B52" s="12">
        <f t="shared" si="0"/>
        <v>44186</v>
      </c>
    </row>
    <row r="53" spans="1:2" x14ac:dyDescent="0.25">
      <c r="A53" s="11">
        <v>53</v>
      </c>
      <c r="B53" s="12">
        <f t="shared" ref="B53" si="1">B52+7</f>
        <v>44193</v>
      </c>
    </row>
    <row r="54" spans="1:2" x14ac:dyDescent="0.25">
      <c r="A54" s="11">
        <v>1</v>
      </c>
      <c r="B54" s="12">
        <f t="shared" ref="B54:B62" si="2">B53+7</f>
        <v>44200</v>
      </c>
    </row>
    <row r="55" spans="1:2" x14ac:dyDescent="0.25">
      <c r="A55" s="11">
        <v>2</v>
      </c>
      <c r="B55" s="12">
        <f t="shared" si="2"/>
        <v>44207</v>
      </c>
    </row>
    <row r="56" spans="1:2" x14ac:dyDescent="0.25">
      <c r="A56" s="11">
        <v>3</v>
      </c>
      <c r="B56" s="12">
        <f t="shared" si="2"/>
        <v>44214</v>
      </c>
    </row>
    <row r="57" spans="1:2" x14ac:dyDescent="0.25">
      <c r="A57" s="11">
        <v>4</v>
      </c>
      <c r="B57" s="12">
        <f t="shared" si="2"/>
        <v>44221</v>
      </c>
    </row>
    <row r="58" spans="1:2" x14ac:dyDescent="0.25">
      <c r="A58" s="11">
        <v>5</v>
      </c>
      <c r="B58" s="12">
        <f t="shared" si="2"/>
        <v>44228</v>
      </c>
    </row>
    <row r="59" spans="1:2" x14ac:dyDescent="0.25">
      <c r="A59" s="11">
        <v>6</v>
      </c>
      <c r="B59" s="12">
        <f t="shared" si="2"/>
        <v>44235</v>
      </c>
    </row>
    <row r="60" spans="1:2" x14ac:dyDescent="0.25">
      <c r="A60" s="11">
        <v>7</v>
      </c>
      <c r="B60" s="12">
        <f t="shared" si="2"/>
        <v>44242</v>
      </c>
    </row>
    <row r="61" spans="1:2" x14ac:dyDescent="0.25">
      <c r="A61" s="11">
        <v>8</v>
      </c>
      <c r="B61" s="12">
        <f t="shared" si="2"/>
        <v>44249</v>
      </c>
    </row>
    <row r="62" spans="1:2" x14ac:dyDescent="0.25">
      <c r="A62" s="11">
        <v>9</v>
      </c>
      <c r="B62" s="12">
        <f t="shared" si="2"/>
        <v>44256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DD0BA-032D-463C-B1DF-A4357E4B4309}">
  <dimension ref="A1:I4"/>
  <sheetViews>
    <sheetView workbookViewId="0">
      <selection activeCell="A3" sqref="A3:XFD3"/>
    </sheetView>
  </sheetViews>
  <sheetFormatPr defaultRowHeight="15" x14ac:dyDescent="0.25"/>
  <cols>
    <col min="1" max="1" width="19.28515625" bestFit="1" customWidth="1"/>
    <col min="2" max="3" width="10.7109375" bestFit="1" customWidth="1"/>
    <col min="5" max="5" width="11.85546875" customWidth="1"/>
    <col min="6" max="6" width="24.28515625" bestFit="1" customWidth="1"/>
    <col min="7" max="9" width="11.85546875" customWidth="1"/>
  </cols>
  <sheetData>
    <row r="1" spans="1:9" x14ac:dyDescent="0.25">
      <c r="A1" t="s">
        <v>53</v>
      </c>
    </row>
    <row r="2" spans="1:9" s="1" customFormat="1" x14ac:dyDescent="0.25">
      <c r="A2" s="2">
        <v>40</v>
      </c>
      <c r="B2" s="3">
        <v>44102</v>
      </c>
      <c r="C2" s="4">
        <v>44106</v>
      </c>
      <c r="D2" s="5" t="s">
        <v>13</v>
      </c>
      <c r="E2" s="6">
        <v>10000</v>
      </c>
      <c r="F2" s="5" t="s">
        <v>33</v>
      </c>
      <c r="G2" s="5" t="s">
        <v>8</v>
      </c>
      <c r="H2" s="7" t="s">
        <v>8</v>
      </c>
      <c r="I2" s="5" t="s">
        <v>14</v>
      </c>
    </row>
    <row r="3" spans="1:9" s="1" customFormat="1" x14ac:dyDescent="0.25">
      <c r="A3" s="2">
        <v>42</v>
      </c>
      <c r="B3" s="3">
        <v>44116</v>
      </c>
      <c r="C3" s="4">
        <v>44120</v>
      </c>
      <c r="D3" s="5" t="s">
        <v>13</v>
      </c>
      <c r="E3" s="6">
        <v>10000</v>
      </c>
      <c r="F3" s="5" t="s">
        <v>38</v>
      </c>
      <c r="G3" s="5" t="s">
        <v>8</v>
      </c>
      <c r="H3" s="7" t="s">
        <v>8</v>
      </c>
      <c r="I3" s="5" t="s">
        <v>14</v>
      </c>
    </row>
    <row r="4" spans="1:9" s="1" customFormat="1" x14ac:dyDescent="0.25">
      <c r="A4" s="2">
        <f t="shared" ref="A4" si="0">WEEKNUM(B4)</f>
        <v>37</v>
      </c>
      <c r="B4" s="3">
        <v>44081</v>
      </c>
      <c r="C4" s="4">
        <v>44086</v>
      </c>
      <c r="D4" s="5" t="s">
        <v>6</v>
      </c>
      <c r="E4" s="6">
        <v>4000</v>
      </c>
      <c r="F4" s="5" t="s">
        <v>47</v>
      </c>
      <c r="G4" s="5" t="s">
        <v>12</v>
      </c>
      <c r="H4" s="7" t="s">
        <v>12</v>
      </c>
      <c r="I4" s="5" t="s">
        <v>14</v>
      </c>
    </row>
  </sheetData>
  <conditionalFormatting sqref="B2:G3">
    <cfRule type="expression" dxfId="19" priority="17">
      <formula>$Z2="y"</formula>
    </cfRule>
    <cfRule type="expression" dxfId="18" priority="18">
      <formula>$AA2="y"</formula>
    </cfRule>
    <cfRule type="expression" dxfId="17" priority="19">
      <formula>$AB2="n"</formula>
    </cfRule>
    <cfRule type="expression" dxfId="16" priority="20">
      <formula>$Z2="n"</formula>
    </cfRule>
  </conditionalFormatting>
  <conditionalFormatting sqref="I2:I3">
    <cfRule type="expression" dxfId="15" priority="13">
      <formula>$Z2="y"</formula>
    </cfRule>
    <cfRule type="expression" dxfId="14" priority="14">
      <formula>$AA2="y"</formula>
    </cfRule>
    <cfRule type="expression" dxfId="13" priority="15">
      <formula>$AB2="n"</formula>
    </cfRule>
    <cfRule type="expression" dxfId="12" priority="16">
      <formula>$Z2="n"</formula>
    </cfRule>
  </conditionalFormatting>
  <conditionalFormatting sqref="H2:H3">
    <cfRule type="expression" dxfId="11" priority="9">
      <formula>$Z2="y"</formula>
    </cfRule>
    <cfRule type="expression" dxfId="10" priority="10">
      <formula>$AA2="y"</formula>
    </cfRule>
    <cfRule type="expression" dxfId="9" priority="11">
      <formula>$AB2="n"</formula>
    </cfRule>
    <cfRule type="expression" dxfId="8" priority="12">
      <formula>$Z2="n"</formula>
    </cfRule>
  </conditionalFormatting>
  <conditionalFormatting sqref="B4:G4 I4">
    <cfRule type="expression" dxfId="7" priority="5">
      <formula>$Z4="y"</formula>
    </cfRule>
    <cfRule type="expression" dxfId="6" priority="6">
      <formula>$AA4="y"</formula>
    </cfRule>
    <cfRule type="expression" dxfId="5" priority="7">
      <formula>$AB4="n"</formula>
    </cfRule>
    <cfRule type="expression" dxfId="4" priority="8">
      <formula>$Z4="n"</formula>
    </cfRule>
  </conditionalFormatting>
  <conditionalFormatting sqref="H4">
    <cfRule type="expression" dxfId="3" priority="1">
      <formula>$Z4="y"</formula>
    </cfRule>
    <cfRule type="expression" dxfId="2" priority="2">
      <formula>$AA4="y"</formula>
    </cfRule>
    <cfRule type="expression" dxfId="1" priority="3">
      <formula>$AB4="n"</formula>
    </cfRule>
    <cfRule type="expression" dxfId="0" priority="4">
      <formula>$Z4="n"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ADCFE30B3080429193FB8DCD23BA41" ma:contentTypeVersion="13" ma:contentTypeDescription="Create a new document." ma:contentTypeScope="" ma:versionID="73d7dd7e99f9dd29062926c3b1b72f22">
  <xsd:schema xmlns:xsd="http://www.w3.org/2001/XMLSchema" xmlns:xs="http://www.w3.org/2001/XMLSchema" xmlns:p="http://schemas.microsoft.com/office/2006/metadata/properties" xmlns:ns3="910aafdf-78df-4762-8914-dd5c039af5b2" xmlns:ns4="86b41889-b6e9-4ebc-8621-d53a260499e6" targetNamespace="http://schemas.microsoft.com/office/2006/metadata/properties" ma:root="true" ma:fieldsID="5b4c9108dd5b82dcc13a28ef9a254b0c" ns3:_="" ns4:_="">
    <xsd:import namespace="910aafdf-78df-4762-8914-dd5c039af5b2"/>
    <xsd:import namespace="86b41889-b6e9-4ebc-8621-d53a260499e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0aafdf-78df-4762-8914-dd5c039af5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b41889-b6e9-4ebc-8621-d53a260499e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360289-0EC9-41AB-AFC0-5836A6C103A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431D4D3-6006-4932-B700-E2B3D05CC3B0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86b41889-b6e9-4ebc-8621-d53a260499e6"/>
    <ds:schemaRef ds:uri="http://www.w3.org/XML/1998/namespace"/>
    <ds:schemaRef ds:uri="http://purl.org/dc/elements/1.1/"/>
    <ds:schemaRef ds:uri="http://purl.org/dc/dcmitype/"/>
    <ds:schemaRef ds:uri="http://schemas.microsoft.com/office/infopath/2007/PartnerControls"/>
    <ds:schemaRef ds:uri="910aafdf-78df-4762-8914-dd5c039af5b2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76FB21E9-C4B9-499B-B073-B2CE321C76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0aafdf-78df-4762-8914-dd5c039af5b2"/>
    <ds:schemaRef ds:uri="86b41889-b6e9-4ebc-8621-d53a260499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Collaboration Service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Provisional Calendar</vt:lpstr>
      <vt:lpstr>Summary</vt:lpstr>
      <vt:lpstr>Lookup</vt:lpstr>
      <vt:lpstr>version control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Farivar Tanhai</dc:creator>
  <cp:lastModifiedBy>Farivar Tanhai</cp:lastModifiedBy>
  <dcterms:created xsi:type="dcterms:W3CDTF">2020-05-26T09:44:10Z</dcterms:created>
  <dcterms:modified xsi:type="dcterms:W3CDTF">2020-06-17T10:40:26Z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0x01010014ADCFE30B3080429193FB8DCD23BA41</vt:lpwstr>
  </property>
</Properties>
</file>