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katya.moses\International Tennis Federation\Beach Tennis Team - Documents\Applications\Templates\2020\"/>
    </mc:Choice>
  </mc:AlternateContent>
  <xr:revisionPtr revIDLastSave="74" documentId="8_{3793CF7B-F7BB-4C22-AD3E-8A13B9C88B3B}" xr6:coauthVersionLast="34" xr6:coauthVersionMax="34" xr10:uidLastSave="{050124BD-1939-489A-B079-092AAB2D79EE}"/>
  <bookViews>
    <workbookView xWindow="0" yWindow="0" windowWidth="21600" windowHeight="8657" xr2:uid="{00000000-000D-0000-FFFF-FFFF00000000}"/>
  </bookViews>
  <sheets>
    <sheet name="Application Form" sheetId="1" r:id="rId1"/>
  </sheets>
  <definedNames>
    <definedName name="_xlnm._FilterDatabase" localSheetId="0" hidden="1">'Application Form'!#REF!</definedName>
    <definedName name="_xlnm.Print_Area" localSheetId="0">'Application Form'!$A$1:$K$137</definedName>
  </definedNames>
  <calcPr calcId="179021"/>
  <customWorkbookViews>
    <customWorkbookView name="Stuart.Barraclough - Personal View" guid="{242BED43-57AC-4D3D-AB0A-DEDE16518FBF}" mergeInterval="0" personalView="1" maximized="1" xWindow="1" yWindow="1" windowWidth="1436" windowHeight="670" activeSheetId="1"/>
    <customWorkbookView name="Mai.Ito - Personal View" guid="{94F89541-A89C-43B0-B14D-43DD18AACD4F}" mergeInterval="0" personalView="1" maximized="1" windowWidth="743" windowHeight="836" activeSheetId="1"/>
  </customWorkbookViews>
</workbook>
</file>

<file path=xl/calcChain.xml><?xml version="1.0" encoding="utf-8"?>
<calcChain xmlns="http://schemas.openxmlformats.org/spreadsheetml/2006/main">
  <c r="M152" i="1" l="1"/>
  <c r="M153" i="1" s="1"/>
  <c r="M154" i="1" s="1"/>
  <c r="M155" i="1" s="1"/>
  <c r="M157" i="1" s="1"/>
  <c r="U132" i="1"/>
  <c r="C132" i="1" s="1"/>
  <c r="O133" i="1"/>
  <c r="O138" i="1"/>
  <c r="O139" i="1"/>
  <c r="O137" i="1"/>
  <c r="O136" i="1"/>
  <c r="O135" i="1"/>
  <c r="O134" i="1"/>
  <c r="P133" i="1"/>
  <c r="P138" i="1"/>
  <c r="P136" i="1"/>
  <c r="P137" i="1"/>
  <c r="P139" i="1"/>
  <c r="O132" i="1"/>
  <c r="AE131" i="1"/>
  <c r="AE132" i="1" s="1"/>
  <c r="AE133" i="1" s="1"/>
  <c r="AE135" i="1" s="1"/>
  <c r="AE136" i="1" s="1"/>
  <c r="AE137" i="1" s="1"/>
  <c r="P135" i="1"/>
  <c r="P134" i="1"/>
  <c r="P132" i="1"/>
  <c r="Q132" i="1"/>
  <c r="Q133" i="1"/>
  <c r="Q134" i="1"/>
  <c r="Q135" i="1"/>
  <c r="N142" i="1" l="1"/>
  <c r="N144" i="1"/>
  <c r="N143" i="1"/>
  <c r="M145" i="1"/>
  <c r="N149" i="1"/>
  <c r="M142" i="1"/>
  <c r="M144" i="1"/>
  <c r="M147" i="1"/>
  <c r="N145" i="1"/>
  <c r="N146" i="1"/>
  <c r="N148" i="1"/>
  <c r="N147" i="1"/>
  <c r="M143" i="1"/>
  <c r="M149" i="1"/>
  <c r="M146" i="1"/>
  <c r="M148" i="1"/>
</calcChain>
</file>

<file path=xl/sharedStrings.xml><?xml version="1.0" encoding="utf-8"?>
<sst xmlns="http://schemas.openxmlformats.org/spreadsheetml/2006/main" count="1060" uniqueCount="837">
  <si>
    <t>TOURNAMENT SITE</t>
  </si>
  <si>
    <t>ENTRY FEE</t>
  </si>
  <si>
    <t>TOURNAMENT INFORMATION</t>
  </si>
  <si>
    <t>Name</t>
  </si>
  <si>
    <t>Date</t>
  </si>
  <si>
    <t>Stamp</t>
  </si>
  <si>
    <t>Doubles Main Draw</t>
  </si>
  <si>
    <t>Doubles Qualifying</t>
  </si>
  <si>
    <t>Address</t>
  </si>
  <si>
    <t>City</t>
  </si>
  <si>
    <t>Country</t>
  </si>
  <si>
    <t>Telephone</t>
  </si>
  <si>
    <t>Fax</t>
  </si>
  <si>
    <t>Email</t>
  </si>
  <si>
    <t>Website</t>
  </si>
  <si>
    <t xml:space="preserve">Name </t>
  </si>
  <si>
    <t>TOURNAMENT OFFICIALS</t>
  </si>
  <si>
    <t xml:space="preserve">Qualification </t>
  </si>
  <si>
    <t xml:space="preserve">Email </t>
  </si>
  <si>
    <t>Availability of tournament Doctor</t>
  </si>
  <si>
    <t>Application deadline</t>
  </si>
  <si>
    <t>Grade</t>
  </si>
  <si>
    <t>Fact sheet deadline</t>
  </si>
  <si>
    <t>Sanction fee deadline</t>
  </si>
  <si>
    <t>(name and brand of ball)</t>
  </si>
  <si>
    <t>The Applicant agrees to advise the ITF promptly of any change in any of the information contained herein.</t>
  </si>
  <si>
    <t>DETAILS OF NATIONAL ASSOCIATION (Applicant)</t>
  </si>
  <si>
    <t>Position at NA</t>
  </si>
  <si>
    <t>DETAILS OF TOURNAMENT ORGANISER (third party agent) (if applicable)</t>
  </si>
  <si>
    <t xml:space="preserve">Number of Courts </t>
  </si>
  <si>
    <t>Match courts</t>
  </si>
  <si>
    <t>Practice courts</t>
  </si>
  <si>
    <t>Approved Stage 2 balls</t>
  </si>
  <si>
    <t>Currency of prize money</t>
  </si>
  <si>
    <t>USD</t>
  </si>
  <si>
    <t>EUR</t>
  </si>
  <si>
    <t>Indoor</t>
  </si>
  <si>
    <t>Outdoor</t>
  </si>
  <si>
    <t>Main Draw size</t>
  </si>
  <si>
    <t>Q draw size</t>
  </si>
  <si>
    <t>Artengo TB 710</t>
  </si>
  <si>
    <t>Bridgestone 2</t>
  </si>
  <si>
    <t>Drop Shot</t>
  </si>
  <si>
    <t>Dunlop Stage 2 Orange</t>
  </si>
  <si>
    <t>Nassau Mini Cool</t>
  </si>
  <si>
    <t>Pro's Pro® Stage 2</t>
  </si>
  <si>
    <t>Quicksand</t>
  </si>
  <si>
    <t>Tecnifibre Mini Tennis</t>
  </si>
  <si>
    <t>Yonex Muscle Power Ball 30</t>
  </si>
  <si>
    <t>Zsig SloCoach Orange</t>
  </si>
  <si>
    <t>This application, when accepted by the ITF, shall constitute a binding and enforceable agreement between the ITF and the sanctioning National Association.</t>
  </si>
  <si>
    <t>TOURNAMENT NAME:</t>
  </si>
  <si>
    <t>Number of Floodlit courts</t>
  </si>
  <si>
    <t>Yes</t>
  </si>
  <si>
    <t>No</t>
  </si>
  <si>
    <t>Doctor</t>
  </si>
  <si>
    <t>No event</t>
  </si>
  <si>
    <t>Countries</t>
  </si>
  <si>
    <t>Country Codes</t>
  </si>
  <si>
    <t>country codes</t>
  </si>
  <si>
    <t>NA</t>
  </si>
  <si>
    <t>Afghanistan</t>
  </si>
  <si>
    <t>AFG</t>
  </si>
  <si>
    <t>Afghanistan Tennis Federation</t>
  </si>
  <si>
    <t>Netherlands Antilles</t>
  </si>
  <si>
    <t>AHO</t>
  </si>
  <si>
    <t>AIA</t>
  </si>
  <si>
    <t>Anguilla Lawn Tennis Association</t>
  </si>
  <si>
    <t>Albania</t>
  </si>
  <si>
    <t>ALB</t>
  </si>
  <si>
    <t>Albanian Tennis Federation</t>
  </si>
  <si>
    <t>Algeria</t>
  </si>
  <si>
    <t>ALG</t>
  </si>
  <si>
    <t>Fédération Algerienne de Tennis</t>
  </si>
  <si>
    <t>Andorra</t>
  </si>
  <si>
    <t>AND</t>
  </si>
  <si>
    <t>Federació Andorrana de Tennis</t>
  </si>
  <si>
    <t>Angola</t>
  </si>
  <si>
    <t>ANG</t>
  </si>
  <si>
    <t>Federacao Angolana de Tenis</t>
  </si>
  <si>
    <t>Antigua &amp; Barbuda</t>
  </si>
  <si>
    <t>ANT</t>
  </si>
  <si>
    <t>Antigua &amp; Barbuda Tennis Association</t>
  </si>
  <si>
    <t>Argentina</t>
  </si>
  <si>
    <t>ARG</t>
  </si>
  <si>
    <t>Asociacion Argentina de Tenis</t>
  </si>
  <si>
    <t>Armenia</t>
  </si>
  <si>
    <t>ARM</t>
  </si>
  <si>
    <t>Armenian Tennis Federation</t>
  </si>
  <si>
    <t>Aruba</t>
  </si>
  <si>
    <t>ARU</t>
  </si>
  <si>
    <t>Aruba Lawn Tennis Bond</t>
  </si>
  <si>
    <t>American Samoa</t>
  </si>
  <si>
    <t>ASA</t>
  </si>
  <si>
    <t>American Samoa Tennis Association</t>
  </si>
  <si>
    <t>Australia</t>
  </si>
  <si>
    <t>AUS</t>
  </si>
  <si>
    <t>Tennis Australia</t>
  </si>
  <si>
    <t>Austria</t>
  </si>
  <si>
    <t>AUT</t>
  </si>
  <si>
    <t>Österreichischer Tennisverband</t>
  </si>
  <si>
    <t>Azerbaijan</t>
  </si>
  <si>
    <t>AZE</t>
  </si>
  <si>
    <t>Azerbaijan Tennis Federation</t>
  </si>
  <si>
    <t>Bahamas</t>
  </si>
  <si>
    <t>BAH</t>
  </si>
  <si>
    <t>The Bahamas Lawn Tennis Association</t>
  </si>
  <si>
    <t>Bangladesh</t>
  </si>
  <si>
    <t>BAN</t>
  </si>
  <si>
    <t>Bangladesh Tennis Federation</t>
  </si>
  <si>
    <t>Barbados</t>
  </si>
  <si>
    <t>BAR</t>
  </si>
  <si>
    <t>Barbados Tennis Association Inc.</t>
  </si>
  <si>
    <t>Burundi</t>
  </si>
  <si>
    <t>BDI</t>
  </si>
  <si>
    <t>Fédération de Tennis du Burundi</t>
  </si>
  <si>
    <t>Belgium</t>
  </si>
  <si>
    <t>BEL</t>
  </si>
  <si>
    <t>Fédération Royale Belge de Tennis</t>
  </si>
  <si>
    <t>Benin</t>
  </si>
  <si>
    <t>BEN</t>
  </si>
  <si>
    <t>Fédération Beninoise de Lawn Tennis</t>
  </si>
  <si>
    <t>Bermuda</t>
  </si>
  <si>
    <t>BER</t>
  </si>
  <si>
    <t>Bermuda Lawn Tennis Association</t>
  </si>
  <si>
    <t>Bhutan</t>
  </si>
  <si>
    <t>BHU</t>
  </si>
  <si>
    <t>BES</t>
  </si>
  <si>
    <t>Bonaire Lawn Tennis Bond</t>
  </si>
  <si>
    <t>Bosnia Herzegovina</t>
  </si>
  <si>
    <t>BIH</t>
  </si>
  <si>
    <t>Bhutan Tennis Federation</t>
  </si>
  <si>
    <t>Belize</t>
  </si>
  <si>
    <t>BIZ</t>
  </si>
  <si>
    <t>Tennis Assn. of Bosnia &amp; Herzegovina</t>
  </si>
  <si>
    <t>Belarus</t>
  </si>
  <si>
    <t>BLR</t>
  </si>
  <si>
    <t>Belize Tennis Association</t>
  </si>
  <si>
    <t>Bolivia</t>
  </si>
  <si>
    <t>BOL</t>
  </si>
  <si>
    <t>Belarus Tennis Federation</t>
  </si>
  <si>
    <t>Botswana</t>
  </si>
  <si>
    <t>BOT</t>
  </si>
  <si>
    <t>Federación Boliviana De Tennis</t>
  </si>
  <si>
    <t>Brazil</t>
  </si>
  <si>
    <t>BRA</t>
  </si>
  <si>
    <t>Botswana Tennis Association</t>
  </si>
  <si>
    <t>Bahrain</t>
  </si>
  <si>
    <t>BRN</t>
  </si>
  <si>
    <t>Confederacao Brasileira de Tenis</t>
  </si>
  <si>
    <t>Brunei</t>
  </si>
  <si>
    <t>BRU</t>
  </si>
  <si>
    <t>Bahrain Tennis Federation</t>
  </si>
  <si>
    <t>Bulgaria</t>
  </si>
  <si>
    <t>BUL</t>
  </si>
  <si>
    <t>Brunei Darussalam Tennis Association</t>
  </si>
  <si>
    <t>Burkina Faso</t>
  </si>
  <si>
    <t>BUR</t>
  </si>
  <si>
    <t>Bulgarian Tennis Federation</t>
  </si>
  <si>
    <t>Central African Republic</t>
  </si>
  <si>
    <t>CAF</t>
  </si>
  <si>
    <t>Fédération Burkinabe De Tennis</t>
  </si>
  <si>
    <t>Cambodia</t>
  </si>
  <si>
    <t>CAM</t>
  </si>
  <si>
    <t>Canada</t>
  </si>
  <si>
    <t>CAN</t>
  </si>
  <si>
    <t>Cambodia Tennis Federation</t>
  </si>
  <si>
    <t>Cayman Islands</t>
  </si>
  <si>
    <t>CAY</t>
  </si>
  <si>
    <t>Tennis Canada</t>
  </si>
  <si>
    <t>Congo</t>
  </si>
  <si>
    <t>CGO</t>
  </si>
  <si>
    <t>Tennis Fed. of the Cayman Islands</t>
  </si>
  <si>
    <t>Chad</t>
  </si>
  <si>
    <t>CHA</t>
  </si>
  <si>
    <t>Fédération Congolaise de Lawn Tennis</t>
  </si>
  <si>
    <t>Chile</t>
  </si>
  <si>
    <t>CHI</t>
  </si>
  <si>
    <t>Fédération Tchadienne de Tennis</t>
  </si>
  <si>
    <t>China, P. R.</t>
  </si>
  <si>
    <t>CHN</t>
  </si>
  <si>
    <t>Federacion de Tenis de Chile</t>
  </si>
  <si>
    <t>Cote d'Ivoire</t>
  </si>
  <si>
    <t>CIV</t>
  </si>
  <si>
    <t>Chinese Tennis Association</t>
  </si>
  <si>
    <t>CMR</t>
  </si>
  <si>
    <t>Fédération Ivoirienne de Tennis</t>
  </si>
  <si>
    <t>Congo, Dem. Rep. (Zaire)</t>
  </si>
  <si>
    <t>COD</t>
  </si>
  <si>
    <t>Fédération Camerounaise de Tennis</t>
  </si>
  <si>
    <t>Cook Islands</t>
  </si>
  <si>
    <t>COK</t>
  </si>
  <si>
    <t>Fédération Congolaise Démocratique de Lawn Tennis</t>
  </si>
  <si>
    <t>Colombia</t>
  </si>
  <si>
    <t>COL</t>
  </si>
  <si>
    <t>Tennis Cook Islands</t>
  </si>
  <si>
    <t>Comoros</t>
  </si>
  <si>
    <t>COM</t>
  </si>
  <si>
    <t>Federación Colombiana de Tenis</t>
  </si>
  <si>
    <t>Cape Verde Islands</t>
  </si>
  <si>
    <t>CPV</t>
  </si>
  <si>
    <t>Federation Comorienne de Tennis</t>
  </si>
  <si>
    <t>Costa Rica</t>
  </si>
  <si>
    <t>CRC</t>
  </si>
  <si>
    <t>Federacão Cabo Verdiana de Ténis</t>
  </si>
  <si>
    <t>Croatia</t>
  </si>
  <si>
    <t>CRO</t>
  </si>
  <si>
    <t>Federación Costarricense de Tenis</t>
  </si>
  <si>
    <t>Cuba</t>
  </si>
  <si>
    <t>CUB</t>
  </si>
  <si>
    <t>Croatian Tennis Association</t>
  </si>
  <si>
    <t>Cyprus</t>
  </si>
  <si>
    <t>CYP</t>
  </si>
  <si>
    <t>Federacion Cubana de Tenis de Campo</t>
  </si>
  <si>
    <t>Czech Republic</t>
  </si>
  <si>
    <t>CZE</t>
  </si>
  <si>
    <t>CUW</t>
  </si>
  <si>
    <t>Tennis Federation Curaçao</t>
  </si>
  <si>
    <t>Denmark</t>
  </si>
  <si>
    <t>DEN</t>
  </si>
  <si>
    <t>Cyprus Tennis Federation</t>
  </si>
  <si>
    <t>Djibouti</t>
  </si>
  <si>
    <t>DJI</t>
  </si>
  <si>
    <t>Czech Tenisova Asociace</t>
  </si>
  <si>
    <t>Dominica</t>
  </si>
  <si>
    <t>DMA</t>
  </si>
  <si>
    <t>Dansk Tennis Forbund</t>
  </si>
  <si>
    <t>Dominican Republic</t>
  </si>
  <si>
    <t>DOM</t>
  </si>
  <si>
    <t>Fédération Djiboutienne de Tennis</t>
  </si>
  <si>
    <t>Ecuador</t>
  </si>
  <si>
    <t>ECU</t>
  </si>
  <si>
    <t>Dominica Lawn Tennis Association</t>
  </si>
  <si>
    <t>Egypt</t>
  </si>
  <si>
    <t>EGY</t>
  </si>
  <si>
    <t>Federacion Dominicana de Tenis</t>
  </si>
  <si>
    <t>Eritrea</t>
  </si>
  <si>
    <t>ERI</t>
  </si>
  <si>
    <t>Federacion Ecuatoriana de Tenis</t>
  </si>
  <si>
    <t>El Salvador</t>
  </si>
  <si>
    <t>ESA</t>
  </si>
  <si>
    <t>Egyptian Tennis Federation</t>
  </si>
  <si>
    <t>Spain</t>
  </si>
  <si>
    <t>ESP</t>
  </si>
  <si>
    <t>Eritrean Tennis Federation</t>
  </si>
  <si>
    <t>Estonia</t>
  </si>
  <si>
    <t>EST</t>
  </si>
  <si>
    <t>Federacion Salvadorena de Tenis</t>
  </si>
  <si>
    <t>Ethiopia</t>
  </si>
  <si>
    <t>ETH</t>
  </si>
  <si>
    <t>Real Federación Española de Tenis</t>
  </si>
  <si>
    <t>Fiji</t>
  </si>
  <si>
    <t>FIJ</t>
  </si>
  <si>
    <t>Estonian Tennis Association</t>
  </si>
  <si>
    <t>Finland</t>
  </si>
  <si>
    <t>FIN</t>
  </si>
  <si>
    <t>Ethiopian Tennis Federation</t>
  </si>
  <si>
    <t>France</t>
  </si>
  <si>
    <t>FRA</t>
  </si>
  <si>
    <t>Fiji Tennis Association</t>
  </si>
  <si>
    <t>Micronesia</t>
  </si>
  <si>
    <t>FSM</t>
  </si>
  <si>
    <t>Suomen Tennisliitto</t>
  </si>
  <si>
    <t>Gabon</t>
  </si>
  <si>
    <t>GAB</t>
  </si>
  <si>
    <t>Fédération Française de Tennis</t>
  </si>
  <si>
    <t>Gambia</t>
  </si>
  <si>
    <t>GAM</t>
  </si>
  <si>
    <t>Federated States of Micronesia LTA</t>
  </si>
  <si>
    <t>Great Britain</t>
  </si>
  <si>
    <t>GBR</t>
  </si>
  <si>
    <t>Fédération Gabonaise de Tennis</t>
  </si>
  <si>
    <t>Guinee-Bissau</t>
  </si>
  <si>
    <t>GBS</t>
  </si>
  <si>
    <t>Gambia Lawn Tennis Association</t>
  </si>
  <si>
    <t>Georgia</t>
  </si>
  <si>
    <t>GEO</t>
  </si>
  <si>
    <t>Equatorial Guinea</t>
  </si>
  <si>
    <t>GEQ</t>
  </si>
  <si>
    <t>Federaçâo de Tenis da Guiné-Bissau</t>
  </si>
  <si>
    <t>Germany</t>
  </si>
  <si>
    <t>GER</t>
  </si>
  <si>
    <t>Georgian Tennis Federation</t>
  </si>
  <si>
    <t>GHA</t>
  </si>
  <si>
    <t>Federación Ecuatoguineana de Tenis</t>
  </si>
  <si>
    <t>Greece</t>
  </si>
  <si>
    <t>GRE</t>
  </si>
  <si>
    <t>Deutscher Tennis Bund EV</t>
  </si>
  <si>
    <t>Grenada</t>
  </si>
  <si>
    <t>GRN</t>
  </si>
  <si>
    <t>Ghana Tennis Association</t>
  </si>
  <si>
    <t>Guatemala</t>
  </si>
  <si>
    <t>GUA</t>
  </si>
  <si>
    <t>Hellenic Tennis Federation</t>
  </si>
  <si>
    <t>Guinee Conakry</t>
  </si>
  <si>
    <t>GUI</t>
  </si>
  <si>
    <t>Grenada Tennis Association</t>
  </si>
  <si>
    <t>Guam</t>
  </si>
  <si>
    <t>GUM</t>
  </si>
  <si>
    <t>Fed. Nacional de Tenis de Guatemala</t>
  </si>
  <si>
    <t>Guyana</t>
  </si>
  <si>
    <t>GUY</t>
  </si>
  <si>
    <t>Fédération Guineenne de Tennis</t>
  </si>
  <si>
    <t>Haiti</t>
  </si>
  <si>
    <t>HAI</t>
  </si>
  <si>
    <t>Hong Kong</t>
  </si>
  <si>
    <t>HKG</t>
  </si>
  <si>
    <t>Guyana Lawn Tennis Association</t>
  </si>
  <si>
    <t>HON</t>
  </si>
  <si>
    <t>Fédération Haitienne de Tennis</t>
  </si>
  <si>
    <t>Hungary</t>
  </si>
  <si>
    <t>HUN</t>
  </si>
  <si>
    <t>Hong Kong Tennis Association Ltd</t>
  </si>
  <si>
    <t>Indonesia</t>
  </si>
  <si>
    <t>INA</t>
  </si>
  <si>
    <t>Federacion Hondurena de Tenis</t>
  </si>
  <si>
    <t>India</t>
  </si>
  <si>
    <t>IND</t>
  </si>
  <si>
    <t>Magyar Tenisz Szovetseg</t>
  </si>
  <si>
    <t>Iran</t>
  </si>
  <si>
    <t>IRI</t>
  </si>
  <si>
    <t>Indonesian Tennis Association</t>
  </si>
  <si>
    <t>Ireland</t>
  </si>
  <si>
    <t>IRL</t>
  </si>
  <si>
    <t>All India Tennis Association</t>
  </si>
  <si>
    <t>Iraq</t>
  </si>
  <si>
    <t>IRQ</t>
  </si>
  <si>
    <t>Tennis Fed. of Islamic Republic of Iran</t>
  </si>
  <si>
    <t>Iceland</t>
  </si>
  <si>
    <t>ISL</t>
  </si>
  <si>
    <t>Tennis Ireland</t>
  </si>
  <si>
    <t>Israel</t>
  </si>
  <si>
    <t>ISR</t>
  </si>
  <si>
    <t>Iraqi Tennis Federation</t>
  </si>
  <si>
    <t>U.S. Virgin Islands</t>
  </si>
  <si>
    <t>ISV</t>
  </si>
  <si>
    <t>Icelandic Tennis Association</t>
  </si>
  <si>
    <t>Italy</t>
  </si>
  <si>
    <t>ITA</t>
  </si>
  <si>
    <t>Israel Tennis Association</t>
  </si>
  <si>
    <t>British Virgin Islands</t>
  </si>
  <si>
    <t>IVB</t>
  </si>
  <si>
    <t>Virgin Islands Tennis Association</t>
  </si>
  <si>
    <t>Jamaica</t>
  </si>
  <si>
    <t>JAM</t>
  </si>
  <si>
    <t>Federazione Italiana Tennis</t>
  </si>
  <si>
    <t>Jordan</t>
  </si>
  <si>
    <t>JOR</t>
  </si>
  <si>
    <t>British Virgin Islands LTA</t>
  </si>
  <si>
    <t>Japan</t>
  </si>
  <si>
    <t>JPN</t>
  </si>
  <si>
    <t>Tennis Jamaica</t>
  </si>
  <si>
    <t>Kazakhstan</t>
  </si>
  <si>
    <t>KAZ</t>
  </si>
  <si>
    <t>Jordan Tennis Federation</t>
  </si>
  <si>
    <t>Kenya</t>
  </si>
  <si>
    <t>KEN</t>
  </si>
  <si>
    <t>Japan Tennis Association</t>
  </si>
  <si>
    <t>Kyrgyzstan</t>
  </si>
  <si>
    <t>KGZ</t>
  </si>
  <si>
    <t>Kazakhstan Tennis Federation</t>
  </si>
  <si>
    <t>Kiribati</t>
  </si>
  <si>
    <t>KIR</t>
  </si>
  <si>
    <t>Kenya Lawn Tennis Association</t>
  </si>
  <si>
    <t>Korea, Rep.</t>
  </si>
  <si>
    <t>KOR</t>
  </si>
  <si>
    <t>Kyrgyzstan Tennis Federation</t>
  </si>
  <si>
    <t>Saudi Arabia</t>
  </si>
  <si>
    <t>KSA</t>
  </si>
  <si>
    <t>Kiribati Tennis Federation</t>
  </si>
  <si>
    <t>Kuwait</t>
  </si>
  <si>
    <t>KUW</t>
  </si>
  <si>
    <t>Korea Tennis Association</t>
  </si>
  <si>
    <t>Laos</t>
  </si>
  <si>
    <t>LAO</t>
  </si>
  <si>
    <t>Saudi Arabian Tennis Federation</t>
  </si>
  <si>
    <t>Latvia</t>
  </si>
  <si>
    <t>LAT</t>
  </si>
  <si>
    <t>Kuwait Tennis Federation</t>
  </si>
  <si>
    <t>Libya</t>
  </si>
  <si>
    <t>LBA</t>
  </si>
  <si>
    <t>Lao Tennis Federation</t>
  </si>
  <si>
    <t>Liberia</t>
  </si>
  <si>
    <t>LBR</t>
  </si>
  <si>
    <t>Latvian Tennis Union</t>
  </si>
  <si>
    <t>Saint Lucia</t>
  </si>
  <si>
    <t>LCA</t>
  </si>
  <si>
    <t>Libyan Tennis Federation</t>
  </si>
  <si>
    <t>Lesotho</t>
  </si>
  <si>
    <t>LES</t>
  </si>
  <si>
    <t>Liberia Tennis Association</t>
  </si>
  <si>
    <t>Lebanon</t>
  </si>
  <si>
    <t>LIB</t>
  </si>
  <si>
    <t>St Lucia Lawn Tennis Association Inc.</t>
  </si>
  <si>
    <t>Liechtenstein</t>
  </si>
  <si>
    <t>LIE</t>
  </si>
  <si>
    <t>Lesotho Lawn Tennis Association</t>
  </si>
  <si>
    <t>Lithuania</t>
  </si>
  <si>
    <t>LTU</t>
  </si>
  <si>
    <t>Fédération Libanaise de Tennis</t>
  </si>
  <si>
    <t>Luxembourg</t>
  </si>
  <si>
    <t>LUX</t>
  </si>
  <si>
    <t>Liechtensteiner Tennisverband</t>
  </si>
  <si>
    <t>Madagascar</t>
  </si>
  <si>
    <t>MAD</t>
  </si>
  <si>
    <t>Lithuanian Tennis Association</t>
  </si>
  <si>
    <t>Morocco</t>
  </si>
  <si>
    <t>MAR</t>
  </si>
  <si>
    <t>Fédération Luxembourgeoise de Tennis</t>
  </si>
  <si>
    <t>Malaysia</t>
  </si>
  <si>
    <t>MAS</t>
  </si>
  <si>
    <t>MAC</t>
  </si>
  <si>
    <t>Macau Tennis Association</t>
  </si>
  <si>
    <t>Malawi</t>
  </si>
  <si>
    <t>MAW</t>
  </si>
  <si>
    <t>Fédération Malgache de Tennis</t>
  </si>
  <si>
    <t>Moldova</t>
  </si>
  <si>
    <t>MDA</t>
  </si>
  <si>
    <t>Fédération Royale Marocaine de Tennis</t>
  </si>
  <si>
    <t>Maldives</t>
  </si>
  <si>
    <t>MDV</t>
  </si>
  <si>
    <t>Lawn Tennis Association of Malaysia</t>
  </si>
  <si>
    <t>Mexico</t>
  </si>
  <si>
    <t>MEX</t>
  </si>
  <si>
    <t>Lawn Tennis Association of Malawi</t>
  </si>
  <si>
    <t>Mongolia</t>
  </si>
  <si>
    <t>MGL</t>
  </si>
  <si>
    <t>Moldova Republic Tennis Federation</t>
  </si>
  <si>
    <t>Marshall Islands</t>
  </si>
  <si>
    <t>MHL</t>
  </si>
  <si>
    <t>Tennis Association of the Maldives</t>
  </si>
  <si>
    <t>Macedonia, F.Y.R.</t>
  </si>
  <si>
    <t>MKD</t>
  </si>
  <si>
    <t>Federacion Mexicana de Tenis</t>
  </si>
  <si>
    <t>Mali</t>
  </si>
  <si>
    <t>MLI</t>
  </si>
  <si>
    <t>Mongolian Tennis Association</t>
  </si>
  <si>
    <t>Malta</t>
  </si>
  <si>
    <t>MLT</t>
  </si>
  <si>
    <t>Marshall Islands Tennis Federation</t>
  </si>
  <si>
    <t>Montenegro</t>
  </si>
  <si>
    <t>MNE</t>
  </si>
  <si>
    <t>Macedonian Tennis Federation</t>
  </si>
  <si>
    <t>Monaco</t>
  </si>
  <si>
    <t>MON</t>
  </si>
  <si>
    <t>Fédération Malienne de Tennis</t>
  </si>
  <si>
    <t>Mozambique</t>
  </si>
  <si>
    <t>MOZ</t>
  </si>
  <si>
    <t>Malta Tennis Federation</t>
  </si>
  <si>
    <t>Mauritius</t>
  </si>
  <si>
    <t>MRI</t>
  </si>
  <si>
    <t>Montenegrin Tennis Association</t>
  </si>
  <si>
    <t>Mauritania</t>
  </si>
  <si>
    <t>MTN</t>
  </si>
  <si>
    <t>Fédération Monegasque de Lawn Tennis</t>
  </si>
  <si>
    <t>Myanmar (Burma)</t>
  </si>
  <si>
    <t>MYA</t>
  </si>
  <si>
    <t>Federacao Mocambicana de Tenis</t>
  </si>
  <si>
    <t>Namibia</t>
  </si>
  <si>
    <t>NAM</t>
  </si>
  <si>
    <t>Mauritius Tennis Federation</t>
  </si>
  <si>
    <t>Nicaragua</t>
  </si>
  <si>
    <t>NCA</t>
  </si>
  <si>
    <t>Fédération Mauritanienne de Tennis</t>
  </si>
  <si>
    <t>Netherlands</t>
  </si>
  <si>
    <t>NED</t>
  </si>
  <si>
    <t>Tennis Federation of Myanmar</t>
  </si>
  <si>
    <t>Nepal</t>
  </si>
  <si>
    <t>NEP</t>
  </si>
  <si>
    <t>Namibia Tennis Association</t>
  </si>
  <si>
    <t>Norfolk Islands</t>
  </si>
  <si>
    <t>NFK</t>
  </si>
  <si>
    <t>Federacion Nicaraguense de Tenis</t>
  </si>
  <si>
    <t>Nigeria</t>
  </si>
  <si>
    <t>NGR</t>
  </si>
  <si>
    <t>Koninklijke Nederlandse</t>
  </si>
  <si>
    <t>Niger</t>
  </si>
  <si>
    <t>NIG</t>
  </si>
  <si>
    <t>All Nepal Lawn Tennis Association</t>
  </si>
  <si>
    <t>Northern Mariana Islands</t>
  </si>
  <si>
    <t>NMI</t>
  </si>
  <si>
    <t>Norfolk Islands Tennis Association</t>
  </si>
  <si>
    <t>Norway</t>
  </si>
  <si>
    <t>NOR</t>
  </si>
  <si>
    <t>Nigeria Tennis Federation</t>
  </si>
  <si>
    <t>Nauru</t>
  </si>
  <si>
    <t>NRU</t>
  </si>
  <si>
    <t>Fédération Nigerienne de Tennis</t>
  </si>
  <si>
    <t>New Zealand</t>
  </si>
  <si>
    <t>NZL</t>
  </si>
  <si>
    <t>Northern Mariana Islands Tennis Assn.</t>
  </si>
  <si>
    <t>Oman</t>
  </si>
  <si>
    <t>OMA</t>
  </si>
  <si>
    <t>Norges Tennisforbund</t>
  </si>
  <si>
    <t>Pakistan</t>
  </si>
  <si>
    <t>PAK</t>
  </si>
  <si>
    <t>Nauru Tennis Association</t>
  </si>
  <si>
    <t>Panama</t>
  </si>
  <si>
    <t>PAN</t>
  </si>
  <si>
    <t>Tennis New Zealand</t>
  </si>
  <si>
    <t>Paraguay</t>
  </si>
  <si>
    <t>PAR</t>
  </si>
  <si>
    <t>Oman Tennis Association</t>
  </si>
  <si>
    <t>Peru</t>
  </si>
  <si>
    <t>PER</t>
  </si>
  <si>
    <t>Pakistan Tennis Federation</t>
  </si>
  <si>
    <t>Philippines</t>
  </si>
  <si>
    <t>PHI</t>
  </si>
  <si>
    <t>Federacion Panameña de Tenis</t>
  </si>
  <si>
    <t>Palestine</t>
  </si>
  <si>
    <t>PLE</t>
  </si>
  <si>
    <t>Asociacion Paraguaya de Tenis</t>
  </si>
  <si>
    <t>Palau</t>
  </si>
  <si>
    <t>PLW</t>
  </si>
  <si>
    <t>Federacion Deportiva Peruana de Tenis</t>
  </si>
  <si>
    <t>Papua New Guinea</t>
  </si>
  <si>
    <t>PNG</t>
  </si>
  <si>
    <t>Philippine Tennis Association</t>
  </si>
  <si>
    <t>Poland</t>
  </si>
  <si>
    <t>POL</t>
  </si>
  <si>
    <t>Palestinian Tennis Association</t>
  </si>
  <si>
    <t>Portugal</t>
  </si>
  <si>
    <t>POR</t>
  </si>
  <si>
    <t>Palau Tennis Federation</t>
  </si>
  <si>
    <t>Korea, Dem. Peo. Rep.</t>
  </si>
  <si>
    <t>PRK</t>
  </si>
  <si>
    <t>Puerto Rico</t>
  </si>
  <si>
    <t>PUR</t>
  </si>
  <si>
    <t>Polski Zwiazek Tenisowy</t>
  </si>
  <si>
    <t>Qatar</t>
  </si>
  <si>
    <t>QAT</t>
  </si>
  <si>
    <t>Federacao Portuguesa de Tenis</t>
  </si>
  <si>
    <t>Romania</t>
  </si>
  <si>
    <t>ROU</t>
  </si>
  <si>
    <t>Tennis Assocation of DPR of Korea</t>
  </si>
  <si>
    <t>South Africa</t>
  </si>
  <si>
    <t>RSA</t>
  </si>
  <si>
    <t>Asociacion de Tenis de Puerto Rico</t>
  </si>
  <si>
    <t>Russia</t>
  </si>
  <si>
    <t>RUS</t>
  </si>
  <si>
    <t>Qatar Tennis Federation</t>
  </si>
  <si>
    <t>Rwanda</t>
  </si>
  <si>
    <t>RWA</t>
  </si>
  <si>
    <t>Federatia Romana de Tennis</t>
  </si>
  <si>
    <t>Samoa</t>
  </si>
  <si>
    <t>SAM</t>
  </si>
  <si>
    <t>Tennis South Africa</t>
  </si>
  <si>
    <t>Senegal</t>
  </si>
  <si>
    <t>SEN</t>
  </si>
  <si>
    <t>Russian Tennis Federation</t>
  </si>
  <si>
    <t>Seychelles</t>
  </si>
  <si>
    <t>SEY</t>
  </si>
  <si>
    <t>Rwanda Tennis Federation</t>
  </si>
  <si>
    <t>Singapore</t>
  </si>
  <si>
    <t>SIN</t>
  </si>
  <si>
    <t>Tennis Samoa Inc.</t>
  </si>
  <si>
    <t>Saint Kitts &amp; Nevis</t>
  </si>
  <si>
    <t>SKN</t>
  </si>
  <si>
    <t>Fédération Senegalaise de Tennis</t>
  </si>
  <si>
    <t>Sierra Leone</t>
  </si>
  <si>
    <t>SLE</t>
  </si>
  <si>
    <t>Seychelles Tennis Association</t>
  </si>
  <si>
    <t>Slovenia</t>
  </si>
  <si>
    <t>SLO</t>
  </si>
  <si>
    <t>Singapore Tennis Association</t>
  </si>
  <si>
    <t>San Marino</t>
  </si>
  <si>
    <t>SMR</t>
  </si>
  <si>
    <t>St Kitts Lawn Tennis Association</t>
  </si>
  <si>
    <t>Solomon Islands</t>
  </si>
  <si>
    <t>SOL</t>
  </si>
  <si>
    <t>Sierra Leone Lawn Tennis Association</t>
  </si>
  <si>
    <t>Somalia</t>
  </si>
  <si>
    <t>SOM</t>
  </si>
  <si>
    <t>Slovene Tennis Association</t>
  </si>
  <si>
    <t>Serbia</t>
  </si>
  <si>
    <t>SRB</t>
  </si>
  <si>
    <t>San Marino Tennis Federation</t>
  </si>
  <si>
    <t>Sri Lanka</t>
  </si>
  <si>
    <t>SRI</t>
  </si>
  <si>
    <t>Solomon Islands Tennis Association</t>
  </si>
  <si>
    <t>Sao Tome &amp; Principe</t>
  </si>
  <si>
    <t>STP</t>
  </si>
  <si>
    <t>The Somali Tennis Association</t>
  </si>
  <si>
    <t>Sudan</t>
  </si>
  <si>
    <t>SUD</t>
  </si>
  <si>
    <t>Serbian Tennis Federation</t>
  </si>
  <si>
    <t>Switzerland</t>
  </si>
  <si>
    <t>SUI</t>
  </si>
  <si>
    <t>Sri Lanka Tennis Association</t>
  </si>
  <si>
    <t>Surinam</t>
  </si>
  <si>
    <t>SUR</t>
  </si>
  <si>
    <t>Sudan Lawn Tennis Association</t>
  </si>
  <si>
    <t>Slovak Rep.</t>
  </si>
  <si>
    <t>SVK</t>
  </si>
  <si>
    <t>Swiss Tennis</t>
  </si>
  <si>
    <t>Sweden</t>
  </si>
  <si>
    <t>SWE</t>
  </si>
  <si>
    <t>Surinaamse Tennisbond</t>
  </si>
  <si>
    <t>Swaziland</t>
  </si>
  <si>
    <t>SWZ</t>
  </si>
  <si>
    <t>Slovak Tennis Association</t>
  </si>
  <si>
    <t>Syria</t>
  </si>
  <si>
    <t>SYR</t>
  </si>
  <si>
    <t>The Swedish Tennis Association</t>
  </si>
  <si>
    <t>Tanzania</t>
  </si>
  <si>
    <t>TAN</t>
  </si>
  <si>
    <t>Swaziland National Tennis Union</t>
  </si>
  <si>
    <t>Tonga</t>
  </si>
  <si>
    <t>TGA</t>
  </si>
  <si>
    <t>Syrian Arab Tennis Federation</t>
  </si>
  <si>
    <t>Thailand</t>
  </si>
  <si>
    <t>THA</t>
  </si>
  <si>
    <t>TAH</t>
  </si>
  <si>
    <t>Fédération Tahitienne de Tennis</t>
  </si>
  <si>
    <t>Tajikistan</t>
  </si>
  <si>
    <t>TJK</t>
  </si>
  <si>
    <t>Tanzania Tennis Association</t>
  </si>
  <si>
    <t>Turkmenistan</t>
  </si>
  <si>
    <t>TKM</t>
  </si>
  <si>
    <t>Tonga Tennis Association</t>
  </si>
  <si>
    <t>Togo</t>
  </si>
  <si>
    <t>TOG</t>
  </si>
  <si>
    <t>Lawn Tennis Association of Thailand</t>
  </si>
  <si>
    <t>Chinese Taipei</t>
  </si>
  <si>
    <t>TPE</t>
  </si>
  <si>
    <t>National Tennis Federation of Republic of Tajikistan</t>
  </si>
  <si>
    <t>Trinidad &amp; Tobago</t>
  </si>
  <si>
    <t>TRI</t>
  </si>
  <si>
    <t>Turkmenistan Tennis Association</t>
  </si>
  <si>
    <t>Tunisia</t>
  </si>
  <si>
    <t>TUN</t>
  </si>
  <si>
    <t>TKS</t>
  </si>
  <si>
    <t>Turks &amp; Caicos Tennis Association</t>
  </si>
  <si>
    <t>Turkey</t>
  </si>
  <si>
    <t>TUR</t>
  </si>
  <si>
    <t>Fédération Togolaise de Tennis</t>
  </si>
  <si>
    <t>United Arab Emirates</t>
  </si>
  <si>
    <t>UAE</t>
  </si>
  <si>
    <t>Chinese Taipei Tennis Association</t>
  </si>
  <si>
    <t>Uganda</t>
  </si>
  <si>
    <t>UGA</t>
  </si>
  <si>
    <t>tennisTT</t>
  </si>
  <si>
    <t>Ukraine</t>
  </si>
  <si>
    <t>UKR</t>
  </si>
  <si>
    <t>Fédération Tunisienne de Tennis</t>
  </si>
  <si>
    <t>Uruguay</t>
  </si>
  <si>
    <t>URU</t>
  </si>
  <si>
    <t>Turkiye Tenis Federasyonu</t>
  </si>
  <si>
    <t>United States</t>
  </si>
  <si>
    <t>USA</t>
  </si>
  <si>
    <t>TUV</t>
  </si>
  <si>
    <t>Tuvalu Tennis Association</t>
  </si>
  <si>
    <t>Uzbekistan</t>
  </si>
  <si>
    <t>UZB</t>
  </si>
  <si>
    <t>United Arab Emirates Tennis Association</t>
  </si>
  <si>
    <t>Vanuatu</t>
  </si>
  <si>
    <t>VAN</t>
  </si>
  <si>
    <t>Uganda Tennis Association</t>
  </si>
  <si>
    <t>Venezuela</t>
  </si>
  <si>
    <t>VEN</t>
  </si>
  <si>
    <t>Ukrainian National Tennis Federation</t>
  </si>
  <si>
    <t>Vietnam</t>
  </si>
  <si>
    <t>VIE</t>
  </si>
  <si>
    <t>Asociacion Uruguaya de Tenis</t>
  </si>
  <si>
    <t>Saint Vincent &amp; Grenadines</t>
  </si>
  <si>
    <t>VIN</t>
  </si>
  <si>
    <t>Yemen</t>
  </si>
  <si>
    <t>YEM</t>
  </si>
  <si>
    <t>Uzbekistan Tennis Federation</t>
  </si>
  <si>
    <t>Yugoslavia</t>
  </si>
  <si>
    <t>YUG</t>
  </si>
  <si>
    <t>Fédération de Tennis de Vanuatu</t>
  </si>
  <si>
    <t>ZAM</t>
  </si>
  <si>
    <t>Zimbabwe</t>
  </si>
  <si>
    <t>ZIM</t>
  </si>
  <si>
    <t>Vietnam Tennis Federation</t>
  </si>
  <si>
    <t>St Vincent &amp; The Grenadines LTA</t>
  </si>
  <si>
    <t>Yemen Tennis Federation</t>
  </si>
  <si>
    <t>Zambia Lawn Tennis Association</t>
  </si>
  <si>
    <t>Tennis Zimbabwe</t>
  </si>
  <si>
    <t>NA V Look-up</t>
  </si>
  <si>
    <t xml:space="preserve">National Association      </t>
  </si>
  <si>
    <t>Name of Association</t>
  </si>
  <si>
    <t>Name of signatory</t>
  </si>
  <si>
    <t>Position held at Association</t>
  </si>
  <si>
    <t>Babolat Orange</t>
  </si>
  <si>
    <t>Gamma Orange Dot</t>
  </si>
  <si>
    <t>Gamma Quick Kids 60</t>
  </si>
  <si>
    <t>Tom Caruso</t>
  </si>
  <si>
    <t>Tretorn Academy Orange</t>
  </si>
  <si>
    <t>*It is the Applicant's responsibility to ensure that the balls used are ITF Approved Stage 2 balls</t>
  </si>
  <si>
    <t>Type of Ball to be used*</t>
  </si>
  <si>
    <t>Balls Unlimited Stage 2</t>
  </si>
  <si>
    <t>Deadline week number</t>
  </si>
  <si>
    <t>First Monday of year</t>
  </si>
  <si>
    <t>Entry deadline</t>
  </si>
  <si>
    <t>Withdrawal deadline</t>
  </si>
  <si>
    <t>number of days from first Monday of year to Monday of entry deadline week</t>
  </si>
  <si>
    <t>Monday of entry deadline week</t>
  </si>
  <si>
    <t>Tournament week number</t>
  </si>
  <si>
    <t>United States Tennis Association</t>
  </si>
  <si>
    <t>DECLARATIONS</t>
  </si>
  <si>
    <t>Total courts</t>
  </si>
  <si>
    <t>TOURNAMENT DRAWS AND DATES</t>
  </si>
  <si>
    <t>Official Hotel</t>
  </si>
  <si>
    <t>Number of  teams to receive Hospitality</t>
  </si>
  <si>
    <t>Hotel Rating (stars)</t>
  </si>
  <si>
    <t>Grade 2</t>
  </si>
  <si>
    <t>Grade 3</t>
  </si>
  <si>
    <t>Grade 4</t>
  </si>
  <si>
    <t>Grade 1</t>
  </si>
  <si>
    <t>Select as appropriate</t>
  </si>
  <si>
    <t>1) An English speaking Sports Medical Trainer (SMT) / PHCP will be available on-site and free of charge during play and a tournament Doctor will be available on-call.</t>
  </si>
  <si>
    <t>Tournament Doctor</t>
  </si>
  <si>
    <t>On-site</t>
  </si>
  <si>
    <t>On-call</t>
  </si>
  <si>
    <t xml:space="preserve">Signature                </t>
  </si>
  <si>
    <t>NB: must be handwritten, not scanned</t>
  </si>
  <si>
    <t>venue type</t>
  </si>
  <si>
    <t>Private (i.e. club/private beach)</t>
  </si>
  <si>
    <t>Public (i.e. public beach/park)</t>
  </si>
  <si>
    <t>Venue Type</t>
  </si>
  <si>
    <t>TOURNAMENT APPLICATION FORM</t>
  </si>
  <si>
    <t xml:space="preserve">Rounds with Chair Umpired matches </t>
  </si>
  <si>
    <t>Chair umpires</t>
  </si>
  <si>
    <t>None</t>
  </si>
  <si>
    <t>Finals only</t>
  </si>
  <si>
    <t>From semi-finals</t>
  </si>
  <si>
    <t>From Quarter-Finals</t>
  </si>
  <si>
    <t>From round of 16</t>
  </si>
  <si>
    <t>From round of 32</t>
  </si>
  <si>
    <t>From round of 64</t>
  </si>
  <si>
    <t>HTV Orange</t>
  </si>
  <si>
    <t>Karakal LoBo Orange</t>
  </si>
  <si>
    <t>Max Beach Tennis Soft</t>
  </si>
  <si>
    <t>Slazenger Mini Tennis Orange</t>
  </si>
  <si>
    <t>Srixon Play+Stay Stage 2</t>
  </si>
  <si>
    <t>Teloon Mini Stage 2</t>
  </si>
  <si>
    <t>Category</t>
  </si>
  <si>
    <t>No prize money</t>
  </si>
  <si>
    <t>$2,500</t>
  </si>
  <si>
    <t>$6,500</t>
  </si>
  <si>
    <t>$10,000</t>
  </si>
  <si>
    <t>$25,000</t>
  </si>
  <si>
    <t>$50,000</t>
  </si>
  <si>
    <t>$15,000 + Hospitality</t>
  </si>
  <si>
    <t>$35,000 + Hospitality</t>
  </si>
  <si>
    <t>DETAILS OF TOURNAMENT DIRECTOR</t>
  </si>
  <si>
    <t>TOURNAMENT CONTACT AT NATIONAL ASSOCIATION</t>
  </si>
  <si>
    <t>Will free transport be provided from hotel to site?</t>
  </si>
  <si>
    <t>First time an ITF event has been held at this location?</t>
  </si>
  <si>
    <t>Hospitality start date (check in)</t>
  </si>
  <si>
    <t xml:space="preserve">Where the Applicant consists of a National Association and a Tournament Organiser, the National Association and Tournament Organiser shall be jointly and severally liable for their respective obligations and liabilities arising under this agreement.  </t>
  </si>
  <si>
    <t>Sand Depth: 25 cm recommended</t>
  </si>
  <si>
    <t>Monday App. Deadline</t>
  </si>
  <si>
    <t>Monday FS deadline</t>
  </si>
  <si>
    <t>(If no, please give details of previous editions of this event)</t>
  </si>
  <si>
    <t>Site to hotel distance (km)</t>
  </si>
  <si>
    <t>Head T.I.P. Orange</t>
  </si>
  <si>
    <t>Penn QST 60 Orange</t>
  </si>
  <si>
    <t>Wilson Starter Game</t>
  </si>
  <si>
    <t>The Lawn Tennis Association</t>
  </si>
  <si>
    <t>Will Hospitality be offered?</t>
  </si>
  <si>
    <t>Name and address of official hotel (where Hospitality will be provided if applicable)</t>
  </si>
  <si>
    <t>Monday of tournament week</t>
  </si>
  <si>
    <t xml:space="preserve">All sections highlighted                          </t>
  </si>
  <si>
    <t>must be completed prior to submission to the ITF</t>
  </si>
  <si>
    <t>Referee</t>
  </si>
  <si>
    <t>HOTEL AND HOSPITALITY</t>
  </si>
  <si>
    <t>Hotel website</t>
  </si>
  <si>
    <t>Junior Courts</t>
  </si>
  <si>
    <t>Max. number of nights covered</t>
  </si>
  <si>
    <t>TERMS AND CONDITIONS</t>
  </si>
  <si>
    <r>
      <t xml:space="preserve">APPLICATION DEADLINES: </t>
    </r>
    <r>
      <rPr>
        <sz val="9"/>
        <rFont val="Arial"/>
        <family val="2"/>
      </rPr>
      <t>(days will be counted from the Monday of the tournament week)</t>
    </r>
  </si>
  <si>
    <t>All Main Draw matches</t>
  </si>
  <si>
    <t>Event highlights video</t>
  </si>
  <si>
    <t>Live international TV coverage (please provide channel name)</t>
  </si>
  <si>
    <t>Live national TV coverage (please provide channel name)</t>
  </si>
  <si>
    <t>Live TV and internet streaming (provide channel and website)</t>
  </si>
  <si>
    <t>Live streaming (internet only) (provide website address)</t>
  </si>
  <si>
    <t>Daily TV Highlights (provide channel)</t>
  </si>
  <si>
    <t xml:space="preserve">Name of Individual </t>
  </si>
  <si>
    <t xml:space="preserve">Name of Organisation </t>
  </si>
  <si>
    <t xml:space="preserve">Category </t>
  </si>
  <si>
    <t>Bundles</t>
  </si>
  <si>
    <t xml:space="preserve">SECURITY REQUIREMENTS </t>
  </si>
  <si>
    <t>Please sign here (NA only)</t>
  </si>
  <si>
    <t xml:space="preserve"> T + H </t>
  </si>
  <si>
    <t xml:space="preserve"> T  + O  </t>
  </si>
  <si>
    <t xml:space="preserve"> H - (Hospitality) </t>
  </si>
  <si>
    <t xml:space="preserve"> O - (Officiating)</t>
  </si>
  <si>
    <t xml:space="preserve"> T - (Streaming and TV)</t>
  </si>
  <si>
    <t xml:space="preserve"> None</t>
  </si>
  <si>
    <t xml:space="preserve">The tournament fact sheet must be submitted to the ITF by at least two (2) months prior to the Monday of the tournament week </t>
  </si>
  <si>
    <t xml:space="preserve">Please indicate if the tournament on this application will comply with ALL the following declarations, which relate to the 2020 Organisational Requirements. Approval of this application is based on the assumption that the declarations made below will be fulfilled.
</t>
  </si>
  <si>
    <t>The undersigned Applicant -defined as the sanctioning National Association and where applicable any third party agent (Tournament Organiser) -hereby affirms that all information and statements given by the Applicant herein are true and correct and the Applicant hereby acknowledges that the ITF shall rely upon these statements in determining whether the Applicant shall be granted a one-year sanction for the 2020 ITF Beach Tennis Tour Calendar.</t>
  </si>
  <si>
    <t xml:space="preserve">BT200 </t>
  </si>
  <si>
    <t>BT100</t>
  </si>
  <si>
    <t>BT50</t>
  </si>
  <si>
    <t>BT10</t>
  </si>
  <si>
    <t>BT400</t>
  </si>
  <si>
    <t>Application forms must be completed electronically and returned by email (beachtennis@itftennis.com) accompanied by a completed Terms and Conditions page including National Association stamp and authorised signature.</t>
  </si>
  <si>
    <t>2) Qualified officials will be appointed in accordance with the Tournament Category</t>
  </si>
  <si>
    <t>3) All Organisational requirements set out in the applicable Organisational Guidelines will be met in full</t>
  </si>
  <si>
    <t>4) Hospitality will be provided as required in the 2020 ITF Beach Tennis Tour Rules and Regulations.</t>
  </si>
  <si>
    <t>5) Adequate safety and security arrangements will be designed, implemented and managed during the tournament to ensure a safe and secure environment.</t>
  </si>
  <si>
    <t xml:space="preserve">Currency* used for entry fee </t>
  </si>
  <si>
    <t xml:space="preserve">*Maximum: $25 per team </t>
  </si>
  <si>
    <t xml:space="preserve">Minimum National Level Referee </t>
  </si>
  <si>
    <t xml:space="preserve">TOURNAMENT CATEGORY: </t>
  </si>
  <si>
    <t xml:space="preserve">Juniors - Under 18 </t>
  </si>
  <si>
    <t xml:space="preserve">Appliation deadline - 3 months prior to tournament week </t>
  </si>
  <si>
    <t>Boy's Draw Sizes</t>
  </si>
  <si>
    <t>Girl's Draw Sizes</t>
  </si>
  <si>
    <t>Boys</t>
  </si>
  <si>
    <t xml:space="preserve">Girls </t>
  </si>
  <si>
    <t xml:space="preserve">The one (1) year sanction shall be subject to, and the Applicant and any entity to which such sanction is awarded shall be bound by and comply with, all of the applicable provisions of the 2020 ITF Beach Tennis Tour Rules and Regulations, the 2020 ITF Beach Tennis Tour Tournament Organisational Guidelines and the Guide to Recommended Health Care Standards for Tennis Tournaments, each of which may be amended from time to time.
ITF reserves the right to refuse approval of or cancel any previously sanctioned tournament or series of tournaments on the grounds of health, safety, security or any other potential threat to the successful running of the tournament(s), with no liability to the National Association, Tournament Organiser or ITF. The Applicant is responsible for ensuring suitable access, safety and security plans are put in place for the tournament that adhere to ITF guidelines and applicable local laws and regulations and best-practice. This includes the timely completion and submittal of ITF security documents where specifically requested by the ITF.
The applicant is responsible for taking out a suitable insurance policy which is compliant with local laws and regulations and which insures against claims made for damage to property and for death/injury caused to people at the event for which the applicant is legally liable.  “ITF Ltd” and “ITF Licensing (UK) Ltd” must be named in the policy and on the certificate of insurance, and a copy should be provided to the ITF on request.
</t>
  </si>
  <si>
    <r>
      <t>The Fact Sheet form must be completed in full and returned at least eight (8) weeks prior to the date of the tournament week.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Beach Tennis Junior Tour Calendar if the Fact Sheet form is not provided by the sanctioning National Association</t>
    </r>
    <r>
      <rPr>
        <b/>
        <sz val="9"/>
        <color rgb="FFFF0000"/>
        <rFont val="Arial"/>
        <family val="2"/>
      </rPr>
      <t xml:space="preserve"> </t>
    </r>
    <r>
      <rPr>
        <b/>
        <sz val="9"/>
        <rFont val="Arial"/>
        <family val="2"/>
      </rPr>
      <t xml:space="preserve">by the stated deadline.  The ITF will serve notice prior to taking such action.
</t>
    </r>
  </si>
  <si>
    <t xml:space="preserve">Age Eligibility </t>
  </si>
  <si>
    <t xml:space="preserve">The Junior Tour is open to under-18s players to players born between 1st January 2002 and 31st December 2006 </t>
  </si>
  <si>
    <t>First Day 
(dd/mm/yy)</t>
  </si>
  <si>
    <t>Last Day
(dd/mm/yy)</t>
  </si>
  <si>
    <t>Name of Physiotherapist/ Athletic Trainer on site. (Please note that this is a mandatory requirement at all ITF tournaments)</t>
  </si>
  <si>
    <r>
      <t xml:space="preserve">Your Nation is responsible for managing all areas of safety and security at the tournament. This includes designing and implementing an Event Security Plan to mitigate security risk and ensure a safe and secure environment at the tournament. 
ITF Security Guidelines are available to Nations via the various Circuits’ websites and should be referred to. Details and information contained in the Security Guidelines do not overrule local law, regulation and best practice as relate to tournament security. The Security Guidelines can also be found here:  https://www.itftennis.com/media/287349/287349.pdf
</t>
    </r>
    <r>
      <rPr>
        <b/>
        <u/>
        <sz val="9"/>
        <rFont val="Arial"/>
        <family val="2"/>
      </rPr>
      <t>Please sign</t>
    </r>
    <r>
      <rPr>
        <sz val="9"/>
        <rFont val="Arial"/>
        <family val="2"/>
      </rPr>
      <t xml:space="preserve"> to acknowledge your Nation’s responsibility for managing all areas of safety and security at the tournament; and, where specifically requested by the ITF, to submit security documentation as relate to tournament security.</t>
    </r>
  </si>
  <si>
    <t>National Association (Applicant)</t>
  </si>
  <si>
    <t xml:space="preserve">Maximum Draw Sizes </t>
  </si>
  <si>
    <t xml:space="preserve">1 day </t>
  </si>
  <si>
    <t xml:space="preserve">2 day </t>
  </si>
  <si>
    <t>3 day</t>
  </si>
  <si>
    <t>ITF BEACH TENNIS WORLD TOUR JUNIOR 2020</t>
  </si>
  <si>
    <t>This application must be read in conjunction with the 2020 ITF Beach Tennis World Tour Junior Rules and Regulations, the the 2020 Tournament Organisational Guidelines document and the Guide to Recommended Health Care Standards for Tennis Tournaments.</t>
  </si>
  <si>
    <t>2020 ITF BEACH TENNIS WORLD TOUR JUNIOR TOURNAMENT APPLICATION</t>
  </si>
  <si>
    <t>Indoor/Outdoor</t>
  </si>
  <si>
    <t>Tournament Organiser (Applicant as Third Party Agent,  if applicable)</t>
  </si>
  <si>
    <t>This form may be amended moving forward depending on the developments of the ITF Beach Tennis World Tour Junior.</t>
  </si>
  <si>
    <t>If the Applicant is awarded a one (1) year sanction on the 2020 ITF Beach Tennis Junior Calendar, the sanction shall be for the dates and locations specified by the ITF. Cancellation, postponement or any substantial change to tournament arrangements less than sixty (60) days prior to the scheduled commencement of the tournament shall subject the Applicant to a fine up to US$1,000, forfeiture of all sums previously paid or due, reimbursement of unrecoverable expenses incurred and/or denial of subsequent applications.</t>
  </si>
  <si>
    <t>A Sanction Fee is payable by the Applicant for each tournament added to the 2020 ITF Beach Tennis Junior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</si>
</sst>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dd\ mmm\ yyyy"/>
    <numFmt numFmtId="165" formatCode="dd/mm/yy;@"/>
    <numFmt numFmtId="166" formatCode="[$$-409]#,##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b/>
      <sz val="9"/>
      <color rgb="FFFF0000"/>
      <name val="Arial"/>
      <family val="2"/>
    </font>
    <font>
      <i/>
      <sz val="9"/>
      <name val="Arial"/>
      <family val="2"/>
    </font>
    <font>
      <sz val="10"/>
      <color indexed="59"/>
      <name val="Arial"/>
      <family val="2"/>
    </font>
    <font>
      <u/>
      <sz val="10"/>
      <color theme="10"/>
      <name val="Arial"/>
      <family val="2"/>
    </font>
    <font>
      <sz val="9"/>
      <name val="Arial"/>
      <family val="2"/>
    </font>
    <font>
      <u/>
      <sz val="9"/>
      <color theme="10"/>
      <name val="Arial"/>
      <family val="2"/>
    </font>
    <font>
      <sz val="9"/>
      <color theme="0" tint="-0.499984740745262"/>
      <name val="Arial"/>
      <family val="2"/>
    </font>
    <font>
      <b/>
      <u/>
      <sz val="9"/>
      <name val="Arial"/>
      <family val="2"/>
    </font>
    <font>
      <b/>
      <i/>
      <sz val="9"/>
      <name val="Arial"/>
      <family val="2"/>
    </font>
    <font>
      <strike/>
      <sz val="9"/>
      <name val="Arial"/>
      <family val="2"/>
    </font>
    <font>
      <b/>
      <sz val="9"/>
      <color theme="1"/>
      <name val="Calibri"/>
      <family val="2"/>
      <scheme val="minor"/>
    </font>
    <font>
      <sz val="9"/>
      <color rgb="FFFF0000"/>
      <name val="Arial"/>
      <family val="2"/>
    </font>
    <font>
      <b/>
      <sz val="10"/>
      <color theme="0"/>
      <name val="Arial"/>
      <family val="2"/>
    </font>
    <font>
      <sz val="10"/>
      <color theme="0"/>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indexed="26"/>
        <bgColor indexed="43"/>
      </patternFill>
    </fill>
    <fill>
      <patternFill patternType="solid">
        <fgColor rgb="FFFFC000"/>
        <bgColor indexed="64"/>
      </patternFill>
    </fill>
    <fill>
      <patternFill patternType="solid">
        <fgColor rgb="FFFFFF00"/>
        <bgColor indexed="64"/>
      </patternFill>
    </fill>
    <fill>
      <patternFill patternType="solid">
        <fgColor rgb="FF002060"/>
        <bgColor indexed="64"/>
      </patternFill>
    </fill>
  </fills>
  <borders count="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otted">
        <color indexed="64"/>
      </top>
      <bottom style="thin">
        <color auto="1"/>
      </bottom>
      <diagonal/>
    </border>
    <border>
      <left/>
      <right style="thin">
        <color indexed="64"/>
      </right>
      <top style="dotted">
        <color indexed="64"/>
      </top>
      <bottom style="thin">
        <color auto="1"/>
      </bottom>
      <diagonal/>
    </border>
    <border>
      <left/>
      <right style="thin">
        <color indexed="64"/>
      </right>
      <top style="thin">
        <color indexed="64"/>
      </top>
      <bottom style="dotted">
        <color indexed="64"/>
      </bottom>
      <diagonal/>
    </border>
    <border>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dash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auto="1"/>
      </top>
      <bottom style="dotted">
        <color auto="1"/>
      </bottom>
      <diagonal/>
    </border>
    <border>
      <left style="thin">
        <color auto="1"/>
      </left>
      <right style="thin">
        <color indexed="64"/>
      </right>
      <top style="dotted">
        <color auto="1"/>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style="thin">
        <color indexed="64"/>
      </bottom>
      <diagonal/>
    </border>
    <border>
      <left/>
      <right/>
      <top style="thin">
        <color auto="1"/>
      </top>
      <bottom/>
      <diagonal/>
    </border>
    <border>
      <left/>
      <right/>
      <top style="dotted">
        <color auto="1"/>
      </top>
      <bottom style="thin">
        <color indexed="64"/>
      </bottom>
      <diagonal/>
    </border>
  </borders>
  <cellStyleXfs count="13">
    <xf numFmtId="0" fontId="0" fillId="0" borderId="0"/>
    <xf numFmtId="0" fontId="4" fillId="0" borderId="0"/>
    <xf numFmtId="43" fontId="4" fillId="0" borderId="0" applyFont="0" applyFill="0" applyBorder="0" applyAlignment="0" applyProtection="0"/>
    <xf numFmtId="0" fontId="9" fillId="6" borderId="0" applyNumberFormat="0" applyBorder="0" applyAlignment="0" applyProtection="0"/>
    <xf numFmtId="0" fontId="3" fillId="0" borderId="0"/>
    <xf numFmtId="0" fontId="2"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0" fillId="0" borderId="0" applyNumberFormat="0" applyFill="0" applyBorder="0" applyAlignment="0" applyProtection="0"/>
  </cellStyleXfs>
  <cellXfs count="310">
    <xf numFmtId="0" fontId="0" fillId="0" borderId="0" xfId="0"/>
    <xf numFmtId="0" fontId="5" fillId="0" borderId="0" xfId="0" applyFont="1" applyProtection="1">
      <protection hidden="1"/>
    </xf>
    <xf numFmtId="0" fontId="5" fillId="0" borderId="0" xfId="0" applyFont="1" applyBorder="1" applyAlignment="1" applyProtection="1">
      <alignment horizontal="left" vertical="center" wrapText="1"/>
      <protection hidden="1"/>
    </xf>
    <xf numFmtId="0" fontId="5" fillId="0" borderId="28" xfId="0" applyFont="1" applyBorder="1" applyProtection="1">
      <protection hidden="1"/>
    </xf>
    <xf numFmtId="0" fontId="5" fillId="0" borderId="28" xfId="0" applyFont="1" applyBorder="1" applyAlignment="1" applyProtection="1">
      <protection hidden="1"/>
    </xf>
    <xf numFmtId="0" fontId="5" fillId="0" borderId="35" xfId="0" applyFont="1" applyBorder="1" applyAlignment="1" applyProtection="1">
      <alignment horizontal="left" vertical="center"/>
      <protection hidden="1"/>
    </xf>
    <xf numFmtId="0" fontId="5" fillId="0" borderId="41" xfId="0" applyFont="1" applyBorder="1" applyAlignment="1" applyProtection="1">
      <alignment horizontal="left" vertical="center"/>
      <protection hidden="1"/>
    </xf>
    <xf numFmtId="0" fontId="5" fillId="0" borderId="38" xfId="0" applyFont="1" applyBorder="1" applyAlignment="1" applyProtection="1">
      <alignment horizontal="left" vertical="center"/>
      <protection hidden="1"/>
    </xf>
    <xf numFmtId="0" fontId="5" fillId="0" borderId="0" xfId="0" applyFont="1" applyAlignment="1" applyProtection="1">
      <alignment horizontal="left" vertical="top" wrapText="1"/>
      <protection hidden="1"/>
    </xf>
    <xf numFmtId="0" fontId="11" fillId="0" borderId="0" xfId="0" applyFont="1" applyProtection="1">
      <protection hidden="1"/>
    </xf>
    <xf numFmtId="0" fontId="11" fillId="0" borderId="0" xfId="0" applyFont="1" applyProtection="1">
      <protection locked="0"/>
    </xf>
    <xf numFmtId="0" fontId="6" fillId="0" borderId="0" xfId="0" applyFont="1" applyAlignment="1" applyProtection="1">
      <alignment wrapText="1"/>
      <protection hidden="1"/>
    </xf>
    <xf numFmtId="0" fontId="5" fillId="0" borderId="0" xfId="0" applyFont="1" applyProtection="1">
      <protection locked="0"/>
    </xf>
    <xf numFmtId="0" fontId="8" fillId="0" borderId="0" xfId="0" applyFont="1" applyAlignment="1" applyProtection="1">
      <alignment horizontal="left" wrapText="1"/>
      <protection hidden="1"/>
    </xf>
    <xf numFmtId="2" fontId="5" fillId="0" borderId="0" xfId="0" applyNumberFormat="1" applyFont="1" applyProtection="1">
      <protection locked="0"/>
    </xf>
    <xf numFmtId="0" fontId="5" fillId="7" borderId="6" xfId="0" applyFont="1" applyFill="1" applyBorder="1" applyAlignment="1" applyProtection="1">
      <protection hidden="1"/>
    </xf>
    <xf numFmtId="0" fontId="5" fillId="0" borderId="0" xfId="0" applyFont="1" applyAlignment="1" applyProtection="1">
      <alignment horizontal="left"/>
      <protection hidden="1"/>
    </xf>
    <xf numFmtId="0" fontId="5" fillId="0" borderId="0" xfId="0" applyFont="1" applyAlignment="1" applyProtection="1">
      <protection hidden="1"/>
    </xf>
    <xf numFmtId="0" fontId="5" fillId="0" borderId="0" xfId="0" applyFont="1" applyBorder="1" applyAlignment="1" applyProtection="1">
      <protection hidden="1"/>
    </xf>
    <xf numFmtId="0" fontId="5" fillId="0" borderId="0" xfId="0" applyFont="1" applyFill="1" applyBorder="1" applyAlignment="1" applyProtection="1">
      <protection hidden="1"/>
    </xf>
    <xf numFmtId="0" fontId="6" fillId="0" borderId="0" xfId="0" applyFont="1" applyProtection="1">
      <protection hidden="1"/>
    </xf>
    <xf numFmtId="0" fontId="5" fillId="0" borderId="0" xfId="0" applyFont="1" applyAlignment="1" applyProtection="1">
      <alignment horizontal="left" vertical="center" wrapText="1"/>
      <protection hidden="1"/>
    </xf>
    <xf numFmtId="0" fontId="5" fillId="0" borderId="6" xfId="0" applyFont="1" applyBorder="1" applyAlignment="1" applyProtection="1">
      <alignment horizontal="left" vertical="center" wrapText="1"/>
      <protection hidden="1"/>
    </xf>
    <xf numFmtId="0" fontId="5" fillId="0" borderId="6" xfId="0" applyFont="1" applyFill="1" applyBorder="1" applyAlignment="1" applyProtection="1">
      <alignment horizontal="left" vertical="center" wrapText="1"/>
      <protection hidden="1"/>
    </xf>
    <xf numFmtId="0" fontId="5" fillId="0" borderId="33" xfId="0" applyFont="1" applyFill="1" applyBorder="1" applyAlignment="1" applyProtection="1">
      <alignment horizontal="left" vertical="center" wrapText="1"/>
      <protection hidden="1"/>
    </xf>
    <xf numFmtId="0" fontId="11" fillId="0" borderId="0" xfId="0" applyFont="1" applyFill="1" applyBorder="1"/>
    <xf numFmtId="0" fontId="11" fillId="7" borderId="6" xfId="0" applyFont="1" applyFill="1" applyBorder="1" applyAlignment="1" applyProtection="1">
      <alignment horizontal="center"/>
      <protection locked="0"/>
    </xf>
    <xf numFmtId="164" fontId="5" fillId="7" borderId="6" xfId="0" applyNumberFormat="1" applyFont="1" applyFill="1" applyBorder="1" applyProtection="1">
      <protection locked="0"/>
    </xf>
    <xf numFmtId="164" fontId="11" fillId="7" borderId="33" xfId="0" applyNumberFormat="1" applyFont="1" applyFill="1" applyBorder="1" applyProtection="1">
      <protection locked="0"/>
    </xf>
    <xf numFmtId="0" fontId="11" fillId="0" borderId="0" xfId="0" applyFont="1" applyFill="1" applyBorder="1" applyAlignment="1">
      <alignment horizontal="left"/>
    </xf>
    <xf numFmtId="0" fontId="11" fillId="0" borderId="0" xfId="0" applyFont="1" applyFill="1"/>
    <xf numFmtId="164" fontId="11" fillId="4" borderId="0" xfId="0" applyNumberFormat="1" applyFont="1" applyFill="1" applyBorder="1" applyProtection="1">
      <protection locked="0"/>
    </xf>
    <xf numFmtId="0" fontId="11" fillId="0" borderId="0" xfId="0" applyFont="1" applyBorder="1" applyAlignment="1" applyProtection="1">
      <alignment vertical="center"/>
      <protection hidden="1"/>
    </xf>
    <xf numFmtId="0" fontId="11"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8" fillId="0" borderId="0" xfId="0" applyFont="1" applyProtection="1">
      <protection hidden="1"/>
    </xf>
    <xf numFmtId="0" fontId="11" fillId="0" borderId="10" xfId="0" applyFont="1" applyBorder="1" applyProtection="1">
      <protection hidden="1"/>
    </xf>
    <xf numFmtId="0" fontId="11" fillId="0" borderId="39" xfId="0" applyFont="1" applyBorder="1" applyProtection="1">
      <protection hidden="1"/>
    </xf>
    <xf numFmtId="0" fontId="11" fillId="0" borderId="4" xfId="0" applyFont="1" applyBorder="1" applyAlignment="1" applyProtection="1">
      <alignment vertical="center"/>
      <protection hidden="1"/>
    </xf>
    <xf numFmtId="0" fontId="11" fillId="7" borderId="0" xfId="0" applyFont="1" applyFill="1" applyProtection="1">
      <protection locked="0"/>
    </xf>
    <xf numFmtId="0" fontId="11" fillId="0" borderId="0" xfId="0" applyFont="1" applyAlignment="1" applyProtection="1">
      <alignment vertical="center"/>
      <protection hidden="1"/>
    </xf>
    <xf numFmtId="0" fontId="11" fillId="0" borderId="0" xfId="0" applyFont="1" applyBorder="1" applyProtection="1">
      <protection hidden="1"/>
    </xf>
    <xf numFmtId="0" fontId="11" fillId="0" borderId="0" xfId="0" applyFont="1" applyFill="1" applyBorder="1" applyProtection="1">
      <protection hidden="1"/>
    </xf>
    <xf numFmtId="0" fontId="5" fillId="0" borderId="12" xfId="0" applyFont="1" applyBorder="1" applyAlignment="1" applyProtection="1">
      <protection hidden="1"/>
    </xf>
    <xf numFmtId="0" fontId="5" fillId="0" borderId="11" xfId="0" applyFont="1" applyBorder="1" applyAlignment="1" applyProtection="1">
      <protection hidden="1"/>
    </xf>
    <xf numFmtId="0" fontId="11" fillId="7" borderId="27" xfId="0" applyFont="1" applyFill="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5" fillId="0" borderId="6" xfId="0" applyFont="1" applyBorder="1" applyAlignment="1" applyProtection="1">
      <protection hidden="1"/>
    </xf>
    <xf numFmtId="0" fontId="5" fillId="0" borderId="33" xfId="0" applyFont="1" applyBorder="1" applyAlignment="1" applyProtection="1">
      <protection hidden="1"/>
    </xf>
    <xf numFmtId="0" fontId="11" fillId="0" borderId="41" xfId="0" applyFont="1" applyBorder="1" applyAlignment="1" applyProtection="1">
      <alignment horizontal="center"/>
      <protection locked="0"/>
    </xf>
    <xf numFmtId="3" fontId="5" fillId="7" borderId="5" xfId="0" applyNumberFormat="1" applyFont="1" applyFill="1" applyBorder="1" applyAlignment="1" applyProtection="1">
      <alignment horizontal="left" vertical="center"/>
      <protection locked="0"/>
    </xf>
    <xf numFmtId="3" fontId="5" fillId="7" borderId="4" xfId="0" applyNumberFormat="1" applyFont="1" applyFill="1" applyBorder="1" applyAlignment="1" applyProtection="1">
      <alignment horizontal="left" vertical="center"/>
      <protection locked="0"/>
    </xf>
    <xf numFmtId="3" fontId="5" fillId="7" borderId="14" xfId="0" applyNumberFormat="1" applyFont="1" applyFill="1" applyBorder="1" applyAlignment="1" applyProtection="1">
      <alignment horizontal="left" vertical="center"/>
      <protection locked="0"/>
    </xf>
    <xf numFmtId="0" fontId="11" fillId="0" borderId="4" xfId="0" applyFont="1" applyBorder="1" applyAlignment="1" applyProtection="1">
      <alignment horizontal="center"/>
      <protection locked="0"/>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protection hidden="1"/>
    </xf>
    <xf numFmtId="0" fontId="8" fillId="0" borderId="0" xfId="0" applyFont="1" applyBorder="1" applyAlignment="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left"/>
      <protection hidden="1"/>
    </xf>
    <xf numFmtId="0" fontId="5" fillId="0" borderId="4"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5" fillId="0" borderId="22" xfId="0" applyFont="1" applyBorder="1" applyAlignment="1" applyProtection="1">
      <alignment vertical="center"/>
      <protection hidden="1"/>
    </xf>
    <xf numFmtId="49" fontId="6" fillId="0" borderId="0" xfId="1" applyNumberFormat="1" applyFont="1" applyFill="1" applyBorder="1" applyAlignment="1" applyProtection="1">
      <alignment vertical="center"/>
    </xf>
    <xf numFmtId="0" fontId="5" fillId="0" borderId="0" xfId="1" applyFont="1" applyProtection="1">
      <protection locked="0"/>
    </xf>
    <xf numFmtId="49" fontId="5" fillId="0" borderId="0" xfId="1" applyNumberFormat="1" applyFont="1" applyFill="1" applyBorder="1" applyAlignment="1" applyProtection="1">
      <alignment vertical="top" wrapText="1"/>
      <protection locked="0"/>
    </xf>
    <xf numFmtId="0" fontId="11" fillId="0" borderId="0" xfId="0" applyFont="1" applyBorder="1" applyAlignment="1" applyProtection="1">
      <alignment horizontal="left" vertical="top"/>
      <protection hidden="1"/>
    </xf>
    <xf numFmtId="0" fontId="11" fillId="8" borderId="0" xfId="0" applyFont="1" applyFill="1" applyProtection="1">
      <protection locked="0"/>
    </xf>
    <xf numFmtId="0" fontId="16" fillId="0" borderId="0" xfId="0" applyFont="1" applyProtection="1">
      <protection locked="0"/>
    </xf>
    <xf numFmtId="14" fontId="11" fillId="0" borderId="0" xfId="0" applyNumberFormat="1" applyFont="1" applyProtection="1">
      <protection locked="0"/>
    </xf>
    <xf numFmtId="0" fontId="5" fillId="0" borderId="6" xfId="0" applyFont="1" applyBorder="1" applyProtection="1">
      <protection locked="0"/>
    </xf>
    <xf numFmtId="0" fontId="11" fillId="0" borderId="0" xfId="0" applyFont="1" applyFill="1" applyBorder="1" applyProtection="1">
      <protection locked="0"/>
    </xf>
    <xf numFmtId="0" fontId="17" fillId="0" borderId="0" xfId="0" applyFont="1" applyBorder="1" applyProtection="1">
      <protection locked="0"/>
    </xf>
    <xf numFmtId="14" fontId="11" fillId="0" borderId="6" xfId="0" applyNumberFormat="1" applyFont="1" applyBorder="1" applyProtection="1">
      <protection locked="0"/>
    </xf>
    <xf numFmtId="0" fontId="11" fillId="0" borderId="0" xfId="0" applyFont="1" applyBorder="1" applyProtection="1">
      <protection locked="0"/>
    </xf>
    <xf numFmtId="0" fontId="6" fillId="0" borderId="0" xfId="0" applyFont="1" applyBorder="1" applyProtection="1">
      <protection locked="0"/>
    </xf>
    <xf numFmtId="0" fontId="6" fillId="0" borderId="0" xfId="0" applyFont="1" applyProtection="1">
      <protection locked="0"/>
    </xf>
    <xf numFmtId="165" fontId="11" fillId="2" borderId="6" xfId="0" applyNumberFormat="1" applyFont="1" applyFill="1" applyBorder="1" applyAlignment="1" applyProtection="1">
      <alignment wrapText="1"/>
      <protection locked="0"/>
    </xf>
    <xf numFmtId="0" fontId="11" fillId="0" borderId="0" xfId="0" applyFont="1" applyAlignment="1" applyProtection="1">
      <alignment wrapText="1"/>
      <protection locked="0"/>
    </xf>
    <xf numFmtId="0" fontId="11" fillId="2" borderId="0" xfId="0" applyFont="1" applyFill="1" applyAlignment="1" applyProtection="1">
      <alignment wrapText="1"/>
      <protection locked="0"/>
    </xf>
    <xf numFmtId="0" fontId="11" fillId="3" borderId="0" xfId="0" applyFont="1" applyFill="1" applyAlignment="1" applyProtection="1">
      <alignment wrapText="1"/>
      <protection locked="0"/>
    </xf>
    <xf numFmtId="0" fontId="11" fillId="0" borderId="6" xfId="0" applyFont="1" applyBorder="1" applyProtection="1">
      <protection locked="0"/>
    </xf>
    <xf numFmtId="0" fontId="5" fillId="2" borderId="0" xfId="0" applyFont="1" applyFill="1" applyAlignment="1" applyProtection="1">
      <alignment wrapText="1"/>
      <protection locked="0"/>
    </xf>
    <xf numFmtId="164" fontId="11" fillId="0" borderId="6" xfId="0" applyNumberFormat="1" applyFont="1" applyBorder="1" applyProtection="1">
      <protection locked="0"/>
    </xf>
    <xf numFmtId="0" fontId="5" fillId="0" borderId="0" xfId="0" applyFont="1" applyAlignment="1" applyProtection="1">
      <alignment wrapText="1"/>
      <protection locked="0"/>
    </xf>
    <xf numFmtId="0" fontId="6" fillId="0" borderId="0" xfId="0" applyFont="1" applyFill="1" applyBorder="1" applyProtection="1">
      <protection locked="0"/>
    </xf>
    <xf numFmtId="0" fontId="5" fillId="4" borderId="0" xfId="0" applyFont="1" applyFill="1" applyBorder="1" applyAlignment="1" applyProtection="1">
      <alignment horizontal="left"/>
      <protection hidden="1"/>
    </xf>
    <xf numFmtId="0" fontId="5" fillId="4" borderId="0" xfId="0" applyFont="1" applyFill="1" applyAlignment="1" applyProtection="1">
      <alignment horizontal="center"/>
      <protection hidden="1"/>
    </xf>
    <xf numFmtId="0" fontId="5" fillId="4" borderId="0" xfId="0" applyFont="1" applyFill="1" applyProtection="1">
      <protection hidden="1"/>
    </xf>
    <xf numFmtId="0" fontId="5" fillId="4" borderId="0" xfId="0" applyFont="1" applyFill="1" applyAlignment="1" applyProtection="1">
      <alignment horizontal="left" wrapText="1"/>
      <protection hidden="1"/>
    </xf>
    <xf numFmtId="0" fontId="5" fillId="4" borderId="0" xfId="0" applyFont="1" applyFill="1" applyAlignment="1" applyProtection="1">
      <alignment horizontal="left" vertical="top" wrapText="1"/>
      <protection hidden="1"/>
    </xf>
    <xf numFmtId="0" fontId="5" fillId="4" borderId="1" xfId="0" applyFont="1" applyFill="1" applyBorder="1" applyAlignment="1" applyProtection="1">
      <alignment wrapText="1"/>
      <protection hidden="1"/>
    </xf>
    <xf numFmtId="0" fontId="5" fillId="4" borderId="6" xfId="0" applyFont="1" applyFill="1" applyBorder="1" applyAlignment="1" applyProtection="1">
      <alignment wrapText="1"/>
      <protection hidden="1"/>
    </xf>
    <xf numFmtId="0" fontId="5" fillId="4" borderId="2" xfId="0" applyFont="1" applyFill="1" applyBorder="1" applyAlignment="1" applyProtection="1">
      <alignment wrapText="1"/>
      <protection hidden="1"/>
    </xf>
    <xf numFmtId="0" fontId="5" fillId="4" borderId="7" xfId="0" applyFont="1" applyFill="1" applyBorder="1" applyAlignment="1" applyProtection="1">
      <protection locked="0"/>
    </xf>
    <xf numFmtId="0" fontId="19" fillId="9" borderId="4" xfId="0" applyFont="1" applyFill="1" applyBorder="1" applyAlignment="1"/>
    <xf numFmtId="0" fontId="4" fillId="4" borderId="33" xfId="0" applyFont="1" applyFill="1" applyBorder="1" applyAlignment="1">
      <alignment horizontal="left"/>
    </xf>
    <xf numFmtId="0" fontId="20" fillId="9" borderId="33" xfId="0" applyFont="1" applyFill="1" applyBorder="1"/>
    <xf numFmtId="0" fontId="6" fillId="0" borderId="0" xfId="0" applyFont="1" applyAlignment="1" applyProtection="1">
      <alignment horizontal="left" wrapText="1"/>
      <protection hidden="1"/>
    </xf>
    <xf numFmtId="0" fontId="5" fillId="0" borderId="0" xfId="0" applyFont="1" applyAlignment="1" applyProtection="1">
      <alignment wrapText="1"/>
      <protection hidden="1"/>
    </xf>
    <xf numFmtId="17" fontId="5" fillId="7" borderId="12" xfId="0" applyNumberFormat="1" applyFont="1" applyFill="1" applyBorder="1" applyAlignment="1" applyProtection="1">
      <alignment horizontal="left" vertical="top"/>
      <protection locked="0"/>
    </xf>
    <xf numFmtId="0" fontId="11" fillId="7" borderId="10" xfId="0" applyFont="1" applyFill="1" applyBorder="1" applyAlignment="1" applyProtection="1">
      <alignment horizontal="left" vertical="top"/>
      <protection locked="0"/>
    </xf>
    <xf numFmtId="0" fontId="11" fillId="7" borderId="39" xfId="0" applyFont="1" applyFill="1" applyBorder="1" applyAlignment="1" applyProtection="1">
      <alignment horizontal="left" vertical="top"/>
      <protection locked="0"/>
    </xf>
    <xf numFmtId="0" fontId="11" fillId="7" borderId="5" xfId="0" applyFont="1" applyFill="1" applyBorder="1" applyAlignment="1" applyProtection="1">
      <alignment horizontal="left" vertical="top"/>
      <protection locked="0"/>
    </xf>
    <xf numFmtId="0" fontId="11" fillId="7" borderId="4" xfId="0" applyFont="1" applyFill="1" applyBorder="1" applyAlignment="1" applyProtection="1">
      <alignment horizontal="left" vertical="top"/>
      <protection locked="0"/>
    </xf>
    <xf numFmtId="0" fontId="5" fillId="0" borderId="0" xfId="0" applyFont="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5" fillId="0" borderId="0" xfId="0" applyFont="1" applyBorder="1" applyProtection="1">
      <protection hidden="1"/>
    </xf>
    <xf numFmtId="0" fontId="11" fillId="0" borderId="0" xfId="0" applyFont="1" applyAlignment="1" applyProtection="1">
      <protection hidden="1"/>
    </xf>
    <xf numFmtId="0" fontId="11" fillId="0" borderId="8" xfId="0" applyFont="1" applyBorder="1" applyAlignment="1" applyProtection="1">
      <protection hidden="1"/>
    </xf>
    <xf numFmtId="0" fontId="11" fillId="0" borderId="0" xfId="0" applyFont="1" applyAlignment="1" applyProtection="1">
      <alignment horizontal="center" vertical="center"/>
      <protection hidden="1"/>
    </xf>
    <xf numFmtId="0" fontId="6" fillId="7" borderId="32" xfId="0" applyFont="1" applyFill="1" applyBorder="1" applyAlignment="1" applyProtection="1">
      <alignment horizontal="left" vertical="center"/>
      <protection locked="0"/>
    </xf>
    <xf numFmtId="0" fontId="6" fillId="7" borderId="34" xfId="0" applyFont="1" applyFill="1" applyBorder="1" applyAlignment="1" applyProtection="1">
      <alignment horizontal="left" vertical="center"/>
      <protection locked="0"/>
    </xf>
    <xf numFmtId="0" fontId="6" fillId="7" borderId="2" xfId="0" applyFont="1" applyFill="1" applyBorder="1" applyAlignment="1" applyProtection="1">
      <alignment horizontal="left" vertical="center"/>
      <protection locked="0"/>
    </xf>
    <xf numFmtId="1" fontId="11" fillId="0" borderId="1" xfId="0" applyNumberFormat="1" applyFont="1" applyBorder="1" applyProtection="1">
      <protection locked="0"/>
    </xf>
    <xf numFmtId="1" fontId="11" fillId="0" borderId="3" xfId="0" applyNumberFormat="1" applyFont="1" applyBorder="1" applyProtection="1">
      <protection locked="0"/>
    </xf>
    <xf numFmtId="1" fontId="11" fillId="0" borderId="34" xfId="0" applyNumberFormat="1" applyFont="1" applyBorder="1" applyProtection="1">
      <protection locked="0"/>
    </xf>
    <xf numFmtId="0" fontId="5" fillId="0" borderId="35" xfId="0" applyFont="1" applyBorder="1" applyAlignment="1" applyProtection="1">
      <alignment horizontal="left" vertical="top"/>
      <protection locked="0"/>
    </xf>
    <xf numFmtId="0" fontId="5" fillId="0" borderId="39"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12" fillId="7" borderId="1" xfId="12" applyFont="1" applyFill="1" applyBorder="1" applyProtection="1">
      <protection locked="0"/>
    </xf>
    <xf numFmtId="0" fontId="11" fillId="7" borderId="3" xfId="0" applyFont="1" applyFill="1" applyBorder="1" applyProtection="1">
      <protection locked="0"/>
    </xf>
    <xf numFmtId="0" fontId="11" fillId="7" borderId="34" xfId="0" applyFont="1" applyFill="1" applyBorder="1" applyProtection="1">
      <protection locked="0"/>
    </xf>
    <xf numFmtId="0" fontId="5" fillId="0" borderId="8" xfId="0" applyFont="1" applyBorder="1" applyAlignment="1" applyProtection="1">
      <alignment horizontal="center" vertical="center"/>
      <protection hidden="1"/>
    </xf>
    <xf numFmtId="0" fontId="6" fillId="0" borderId="0" xfId="0" applyFont="1" applyFill="1" applyBorder="1" applyAlignment="1">
      <alignment horizontal="center"/>
    </xf>
    <xf numFmtId="0" fontId="8" fillId="0" borderId="0" xfId="0" applyFont="1" applyFill="1" applyAlignment="1" applyProtection="1">
      <alignment horizontal="left" wrapText="1"/>
      <protection hidden="1"/>
    </xf>
    <xf numFmtId="0" fontId="8" fillId="0" borderId="0" xfId="0" applyFont="1" applyAlignment="1" applyProtection="1">
      <alignment horizontal="left" vertical="top" wrapText="1"/>
      <protection hidden="1"/>
    </xf>
    <xf numFmtId="0" fontId="11" fillId="7" borderId="1" xfId="0" applyFont="1" applyFill="1" applyBorder="1" applyAlignment="1" applyProtection="1">
      <alignment horizontal="left" vertical="top"/>
      <protection locked="0"/>
    </xf>
    <xf numFmtId="0" fontId="11" fillId="7" borderId="3" xfId="0" applyFont="1" applyFill="1" applyBorder="1" applyAlignment="1" applyProtection="1">
      <alignment horizontal="left" vertical="top"/>
      <protection locked="0"/>
    </xf>
    <xf numFmtId="0" fontId="11" fillId="7" borderId="34" xfId="0" applyFont="1" applyFill="1" applyBorder="1" applyAlignment="1" applyProtection="1">
      <alignment horizontal="left" vertical="top"/>
      <protection locked="0"/>
    </xf>
    <xf numFmtId="0" fontId="5" fillId="0" borderId="0" xfId="0" applyFont="1" applyAlignment="1" applyProtection="1">
      <alignment horizontal="left"/>
      <protection hidden="1"/>
    </xf>
    <xf numFmtId="0" fontId="6" fillId="0" borderId="0" xfId="0" applyFont="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6" xfId="0" applyFont="1" applyBorder="1" applyAlignment="1" applyProtection="1">
      <alignment horizontal="center" vertical="center"/>
      <protection hidden="1"/>
    </xf>
    <xf numFmtId="0" fontId="6" fillId="7" borderId="1" xfId="0" applyFont="1" applyFill="1" applyBorder="1" applyAlignment="1" applyProtection="1">
      <alignment horizontal="center" wrapText="1"/>
      <protection hidden="1"/>
    </xf>
    <xf numFmtId="0" fontId="6" fillId="7" borderId="3" xfId="0" applyFont="1" applyFill="1" applyBorder="1" applyAlignment="1" applyProtection="1">
      <alignment horizontal="center" wrapText="1"/>
      <protection hidden="1"/>
    </xf>
    <xf numFmtId="0" fontId="6" fillId="7" borderId="2" xfId="0" applyFont="1" applyFill="1" applyBorder="1" applyAlignment="1" applyProtection="1">
      <alignment horizontal="center" wrapText="1"/>
      <protection hidden="1"/>
    </xf>
    <xf numFmtId="0" fontId="5" fillId="7" borderId="35" xfId="0" applyFont="1" applyFill="1" applyBorder="1" applyAlignment="1" applyProtection="1">
      <alignment horizontal="center" vertical="center"/>
      <protection locked="0"/>
    </xf>
    <xf numFmtId="0" fontId="5" fillId="7" borderId="39"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center"/>
      <protection locked="0"/>
    </xf>
    <xf numFmtId="0" fontId="5" fillId="0" borderId="0" xfId="0" applyFont="1" applyAlignment="1" applyProtection="1">
      <protection hidden="1"/>
    </xf>
    <xf numFmtId="0" fontId="5" fillId="0" borderId="8" xfId="0" applyFont="1" applyBorder="1" applyAlignment="1" applyProtection="1">
      <protection hidden="1"/>
    </xf>
    <xf numFmtId="0" fontId="6" fillId="0" borderId="0" xfId="0" applyFont="1" applyAlignment="1" applyProtection="1">
      <alignment horizontal="left"/>
      <protection hidden="1"/>
    </xf>
    <xf numFmtId="0" fontId="6" fillId="0" borderId="8" xfId="0" applyFont="1" applyBorder="1" applyAlignment="1" applyProtection="1">
      <alignment horizontal="left"/>
      <protection hidden="1"/>
    </xf>
    <xf numFmtId="0" fontId="5" fillId="4" borderId="1" xfId="0" applyFont="1" applyFill="1" applyBorder="1" applyAlignment="1" applyProtection="1">
      <alignment vertical="center" wrapText="1" readingOrder="1"/>
      <protection hidden="1"/>
    </xf>
    <xf numFmtId="0" fontId="5" fillId="4" borderId="3" xfId="0" applyFont="1" applyFill="1" applyBorder="1" applyAlignment="1" applyProtection="1">
      <alignment vertical="center" wrapText="1" readingOrder="1"/>
      <protection hidden="1"/>
    </xf>
    <xf numFmtId="0" fontId="5" fillId="4" borderId="20" xfId="0" applyFont="1" applyFill="1" applyBorder="1" applyAlignment="1" applyProtection="1">
      <alignment vertical="center" wrapText="1" readingOrder="1"/>
      <protection hidden="1"/>
    </xf>
    <xf numFmtId="0" fontId="5" fillId="4" borderId="10" xfId="0" applyFont="1" applyFill="1" applyBorder="1" applyAlignment="1" applyProtection="1">
      <alignment horizontal="left"/>
      <protection hidden="1"/>
    </xf>
    <xf numFmtId="0" fontId="5" fillId="0" borderId="0" xfId="0" applyFont="1" applyAlignment="1" applyProtection="1">
      <alignment horizontal="left" vertical="top" wrapText="1"/>
      <protection hidden="1"/>
    </xf>
    <xf numFmtId="0" fontId="6" fillId="7" borderId="3" xfId="0" applyFont="1" applyFill="1" applyBorder="1" applyAlignment="1" applyProtection="1">
      <alignment horizontal="center" vertical="center" wrapText="1"/>
      <protection locked="0"/>
    </xf>
    <xf numFmtId="0" fontId="6" fillId="7" borderId="34" xfId="0" applyFont="1" applyFill="1" applyBorder="1" applyAlignment="1" applyProtection="1">
      <alignment horizontal="center" vertical="center" wrapText="1"/>
      <protection locked="0"/>
    </xf>
    <xf numFmtId="0" fontId="6" fillId="7" borderId="3" xfId="0" applyFont="1" applyFill="1" applyBorder="1" applyAlignment="1" applyProtection="1">
      <alignment horizontal="center" vertical="center" wrapText="1" readingOrder="1"/>
      <protection locked="0"/>
    </xf>
    <xf numFmtId="0" fontId="6" fillId="7" borderId="34" xfId="0" applyFont="1" applyFill="1" applyBorder="1" applyAlignment="1" applyProtection="1">
      <alignment horizontal="center" vertical="center" wrapText="1" readingOrder="1"/>
      <protection locked="0"/>
    </xf>
    <xf numFmtId="0" fontId="5" fillId="0" borderId="4" xfId="0" applyFont="1" applyBorder="1" applyAlignment="1" applyProtection="1">
      <alignment horizontal="center" vertical="top" wrapText="1"/>
      <protection hidden="1"/>
    </xf>
    <xf numFmtId="0" fontId="5" fillId="0" borderId="1" xfId="0" applyFont="1" applyBorder="1" applyAlignment="1" applyProtection="1">
      <alignment horizontal="left" vertical="center" wrapText="1" readingOrder="1"/>
      <protection hidden="1"/>
    </xf>
    <xf numFmtId="0" fontId="5" fillId="0" borderId="3" xfId="0" applyFont="1" applyBorder="1" applyAlignment="1" applyProtection="1">
      <alignment horizontal="left" vertical="center" wrapText="1" readingOrder="1"/>
      <protection hidden="1"/>
    </xf>
    <xf numFmtId="0" fontId="5" fillId="0" borderId="20" xfId="0" applyFont="1" applyBorder="1" applyAlignment="1" applyProtection="1">
      <alignment horizontal="left" vertical="center" wrapText="1" readingOrder="1"/>
      <protection hidden="1"/>
    </xf>
    <xf numFmtId="0" fontId="6" fillId="7" borderId="21" xfId="0" applyFont="1" applyFill="1" applyBorder="1" applyAlignment="1" applyProtection="1">
      <alignment horizontal="center" vertical="center" wrapText="1" readingOrder="1"/>
      <protection locked="0"/>
    </xf>
    <xf numFmtId="0" fontId="5" fillId="0" borderId="1"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20" xfId="0" applyFont="1" applyBorder="1" applyAlignment="1" applyProtection="1">
      <alignment vertical="center" wrapText="1"/>
      <protection hidden="1"/>
    </xf>
    <xf numFmtId="0" fontId="11" fillId="0" borderId="17"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5" fillId="7" borderId="1" xfId="0" applyFont="1" applyFill="1" applyBorder="1" applyAlignment="1" applyProtection="1">
      <alignment horizontal="left" vertical="top"/>
      <protection locked="0"/>
    </xf>
    <xf numFmtId="0" fontId="5" fillId="7" borderId="12" xfId="0" applyFont="1" applyFill="1" applyBorder="1" applyAlignment="1" applyProtection="1">
      <alignment horizontal="center" vertical="top" wrapText="1"/>
      <protection locked="0"/>
    </xf>
    <xf numFmtId="0" fontId="11" fillId="7" borderId="10" xfId="0" applyFont="1" applyFill="1" applyBorder="1" applyAlignment="1" applyProtection="1">
      <alignment horizontal="center" vertical="top" wrapText="1"/>
      <protection locked="0"/>
    </xf>
    <xf numFmtId="0" fontId="11" fillId="7" borderId="5" xfId="0" applyFont="1" applyFill="1" applyBorder="1" applyAlignment="1" applyProtection="1">
      <alignment horizontal="center" vertical="top" wrapText="1"/>
      <protection locked="0"/>
    </xf>
    <xf numFmtId="0" fontId="11" fillId="7" borderId="4" xfId="0" applyFont="1" applyFill="1" applyBorder="1" applyAlignment="1" applyProtection="1">
      <alignment horizontal="center" vertical="top" wrapText="1"/>
      <protection locked="0"/>
    </xf>
    <xf numFmtId="0" fontId="5" fillId="0" borderId="16" xfId="0" applyFont="1" applyFill="1" applyBorder="1" applyAlignment="1" applyProtection="1">
      <alignment horizontal="center" vertical="top"/>
      <protection hidden="1"/>
    </xf>
    <xf numFmtId="0" fontId="5" fillId="0" borderId="36" xfId="0" applyFont="1" applyFill="1" applyBorder="1" applyAlignment="1" applyProtection="1">
      <alignment horizontal="center" vertical="top"/>
      <protection hidden="1"/>
    </xf>
    <xf numFmtId="0" fontId="11" fillId="7" borderId="23" xfId="0" applyFont="1" applyFill="1" applyBorder="1" applyAlignment="1" applyProtection="1">
      <alignment vertical="top"/>
      <protection locked="0"/>
    </xf>
    <xf numFmtId="0" fontId="11" fillId="7" borderId="37" xfId="0" applyFont="1" applyFill="1" applyBorder="1" applyAlignment="1" applyProtection="1">
      <alignment vertical="top"/>
      <protection locked="0"/>
    </xf>
    <xf numFmtId="0" fontId="5" fillId="7" borderId="12" xfId="0" applyFont="1" applyFill="1" applyBorder="1" applyAlignment="1" applyProtection="1">
      <alignment horizontal="left" vertical="top"/>
      <protection locked="0"/>
    </xf>
    <xf numFmtId="0" fontId="5" fillId="7" borderId="10" xfId="0" applyFont="1" applyFill="1" applyBorder="1" applyAlignment="1" applyProtection="1">
      <alignment horizontal="left" vertical="top"/>
      <protection locked="0"/>
    </xf>
    <xf numFmtId="0" fontId="5" fillId="7" borderId="39" xfId="0" applyFont="1" applyFill="1" applyBorder="1" applyAlignment="1" applyProtection="1">
      <alignment horizontal="left" vertical="top"/>
      <protection locked="0"/>
    </xf>
    <xf numFmtId="0" fontId="5" fillId="7" borderId="5" xfId="0" applyFont="1" applyFill="1" applyBorder="1" applyAlignment="1" applyProtection="1">
      <alignment horizontal="left" vertical="top"/>
      <protection locked="0"/>
    </xf>
    <xf numFmtId="0" fontId="5" fillId="7" borderId="4" xfId="0" applyFont="1" applyFill="1" applyBorder="1" applyAlignment="1" applyProtection="1">
      <alignment horizontal="left" vertical="top"/>
      <protection locked="0"/>
    </xf>
    <xf numFmtId="0" fontId="11" fillId="0" borderId="32"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18" fillId="0" borderId="32" xfId="0" applyFont="1" applyBorder="1" applyAlignment="1" applyProtection="1">
      <alignment horizontal="center"/>
      <protection locked="0"/>
    </xf>
    <xf numFmtId="0" fontId="18" fillId="0" borderId="34" xfId="0" applyFont="1" applyBorder="1" applyAlignment="1" applyProtection="1">
      <alignment horizontal="center"/>
      <protection locked="0"/>
    </xf>
    <xf numFmtId="0" fontId="18" fillId="0" borderId="2" xfId="0" applyFont="1" applyBorder="1" applyAlignment="1" applyProtection="1">
      <alignment horizontal="center"/>
      <protection locked="0"/>
    </xf>
    <xf numFmtId="0" fontId="6" fillId="5" borderId="10" xfId="0" applyFont="1" applyFill="1" applyBorder="1" applyAlignment="1" applyProtection="1">
      <alignment horizontal="center" vertical="center" wrapText="1"/>
      <protection hidden="1"/>
    </xf>
    <xf numFmtId="0" fontId="6" fillId="5" borderId="0"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5" fillId="4" borderId="0" xfId="0" applyFont="1" applyFill="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18" fillId="7" borderId="6" xfId="0" applyFont="1" applyFill="1" applyBorder="1" applyAlignment="1" applyProtection="1">
      <protection locked="0"/>
    </xf>
    <xf numFmtId="0" fontId="11" fillId="7" borderId="6" xfId="0" applyFont="1" applyFill="1" applyBorder="1" applyAlignment="1" applyProtection="1">
      <protection locked="0"/>
    </xf>
    <xf numFmtId="0" fontId="6"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1"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34" xfId="0" applyFont="1" applyBorder="1" applyAlignment="1" applyProtection="1">
      <alignment horizontal="center" vertical="center" wrapText="1"/>
      <protection hidden="1"/>
    </xf>
    <xf numFmtId="0" fontId="6" fillId="0" borderId="32" xfId="0" applyFont="1" applyBorder="1" applyAlignment="1" applyProtection="1">
      <alignment horizontal="center" wrapText="1"/>
      <protection locked="0"/>
    </xf>
    <xf numFmtId="0" fontId="6" fillId="0" borderId="34"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0" borderId="3" xfId="0" applyFont="1" applyBorder="1" applyAlignment="1" applyProtection="1">
      <alignment horizontal="center" vertical="center" wrapText="1"/>
      <protection hidden="1"/>
    </xf>
    <xf numFmtId="0" fontId="5" fillId="0" borderId="1" xfId="1" applyFont="1" applyBorder="1" applyAlignment="1" applyProtection="1">
      <alignment vertical="center" wrapText="1" readingOrder="1"/>
      <protection hidden="1"/>
    </xf>
    <xf numFmtId="0" fontId="5" fillId="0" borderId="3" xfId="1" applyFont="1" applyBorder="1" applyAlignment="1" applyProtection="1">
      <alignment vertical="center" wrapText="1" readingOrder="1"/>
      <protection hidden="1"/>
    </xf>
    <xf numFmtId="0" fontId="5" fillId="0" borderId="20" xfId="1" applyFont="1" applyBorder="1" applyAlignment="1" applyProtection="1">
      <alignment vertical="center" wrapText="1" readingOrder="1"/>
      <protection hidden="1"/>
    </xf>
    <xf numFmtId="0" fontId="6" fillId="7" borderId="3" xfId="1" applyFont="1" applyFill="1" applyBorder="1" applyAlignment="1" applyProtection="1">
      <alignment horizontal="center" vertical="center" wrapText="1" readingOrder="1"/>
      <protection locked="0"/>
    </xf>
    <xf numFmtId="0" fontId="6" fillId="7" borderId="34" xfId="1" applyFont="1" applyFill="1" applyBorder="1" applyAlignment="1" applyProtection="1">
      <alignment horizontal="center" vertical="center" wrapText="1" readingOrder="1"/>
      <protection locked="0"/>
    </xf>
    <xf numFmtId="49" fontId="5" fillId="0" borderId="31" xfId="1" applyNumberFormat="1" applyFont="1" applyFill="1" applyBorder="1" applyAlignment="1" applyProtection="1">
      <alignment horizontal="left" vertical="top" wrapText="1"/>
      <protection locked="0"/>
    </xf>
    <xf numFmtId="49" fontId="5" fillId="0" borderId="0" xfId="1" applyNumberFormat="1" applyFont="1" applyFill="1" applyBorder="1" applyAlignment="1" applyProtection="1">
      <alignment horizontal="left" vertical="top" wrapText="1"/>
      <protection locked="0"/>
    </xf>
    <xf numFmtId="0" fontId="5" fillId="0" borderId="12"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2" xfId="0" applyFont="1" applyBorder="1" applyAlignment="1" applyProtection="1">
      <alignment horizontal="left" vertical="top" wrapText="1"/>
      <protection hidden="1"/>
    </xf>
    <xf numFmtId="0" fontId="5" fillId="0" borderId="11" xfId="0" applyFont="1" applyBorder="1" applyAlignment="1" applyProtection="1">
      <alignment horizontal="left" vertical="top" wrapText="1"/>
      <protection hidden="1"/>
    </xf>
    <xf numFmtId="0" fontId="5" fillId="0" borderId="5" xfId="0" applyFont="1" applyBorder="1" applyAlignment="1" applyProtection="1">
      <alignment horizontal="left" vertical="top" wrapText="1"/>
      <protection hidden="1"/>
    </xf>
    <xf numFmtId="0" fontId="5" fillId="0" borderId="14" xfId="0" applyFont="1" applyBorder="1" applyAlignment="1" applyProtection="1">
      <alignment horizontal="left" vertical="top" wrapText="1"/>
      <protection hidden="1"/>
    </xf>
    <xf numFmtId="0" fontId="5" fillId="4" borderId="0" xfId="0" applyFont="1" applyFill="1" applyAlignment="1" applyProtection="1">
      <alignment horizontal="left" wrapText="1"/>
      <protection hidden="1"/>
    </xf>
    <xf numFmtId="0" fontId="8" fillId="0" borderId="0" xfId="0" applyFont="1" applyFill="1" applyAlignment="1" applyProtection="1">
      <alignment horizontal="left" vertical="center" wrapText="1"/>
      <protection hidden="1"/>
    </xf>
    <xf numFmtId="0" fontId="5" fillId="4" borderId="6" xfId="0" applyFont="1" applyFill="1" applyBorder="1" applyAlignment="1" applyProtection="1">
      <alignment horizontal="center"/>
      <protection locked="0"/>
    </xf>
    <xf numFmtId="0" fontId="5" fillId="4" borderId="6" xfId="0" applyFont="1" applyFill="1" applyBorder="1" applyAlignment="1" applyProtection="1">
      <alignment horizontal="center" wrapText="1"/>
      <protection hidden="1"/>
    </xf>
    <xf numFmtId="0" fontId="5" fillId="4" borderId="33" xfId="0" applyFont="1" applyFill="1" applyBorder="1" applyAlignment="1" applyProtection="1">
      <alignment horizontal="center" wrapText="1"/>
      <protection hidden="1"/>
    </xf>
    <xf numFmtId="0" fontId="5" fillId="0" borderId="15" xfId="0" applyFont="1" applyBorder="1" applyAlignment="1" applyProtection="1">
      <alignment horizontal="left" vertical="center" wrapText="1"/>
      <protection hidden="1"/>
    </xf>
    <xf numFmtId="0" fontId="5" fillId="0" borderId="26" xfId="0" applyFont="1" applyBorder="1" applyAlignment="1" applyProtection="1">
      <alignment horizontal="left" vertical="center" wrapText="1"/>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6" fillId="0" borderId="4" xfId="0" applyFont="1" applyBorder="1" applyAlignment="1" applyProtection="1">
      <alignment horizontal="center"/>
      <protection hidden="1"/>
    </xf>
    <xf numFmtId="0" fontId="6" fillId="0" borderId="0" xfId="0" applyFont="1" applyAlignment="1" applyProtection="1">
      <alignment horizontal="center"/>
      <protection hidden="1"/>
    </xf>
    <xf numFmtId="0" fontId="5" fillId="0" borderId="1" xfId="0" applyFont="1" applyBorder="1" applyAlignment="1" applyProtection="1">
      <alignment horizontal="left" vertical="center"/>
      <protection hidden="1"/>
    </xf>
    <xf numFmtId="0" fontId="5" fillId="0" borderId="3" xfId="0" applyFont="1" applyBorder="1" applyAlignment="1" applyProtection="1">
      <alignment horizontal="left" vertical="center"/>
      <protection hidden="1"/>
    </xf>
    <xf numFmtId="0" fontId="5" fillId="0" borderId="24" xfId="0" applyFont="1" applyBorder="1" applyAlignment="1" applyProtection="1">
      <alignment horizontal="left" vertical="center"/>
      <protection hidden="1"/>
    </xf>
    <xf numFmtId="0" fontId="11" fillId="0" borderId="1"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34" xfId="0" applyFont="1" applyBorder="1" applyAlignment="1" applyProtection="1">
      <alignment horizontal="left" vertical="top"/>
      <protection locked="0"/>
    </xf>
    <xf numFmtId="165" fontId="5" fillId="4" borderId="6" xfId="0" applyNumberFormat="1" applyFont="1" applyFill="1" applyBorder="1" applyAlignment="1" applyProtection="1">
      <alignment horizontal="center"/>
      <protection locked="0"/>
    </xf>
    <xf numFmtId="0" fontId="5" fillId="0" borderId="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6" fillId="0" borderId="0" xfId="0" applyFont="1" applyAlignment="1" applyProtection="1">
      <alignment horizontal="center" vertical="center"/>
      <protection hidden="1"/>
    </xf>
    <xf numFmtId="0" fontId="5" fillId="7" borderId="1" xfId="0" applyFont="1" applyFill="1" applyBorder="1" applyAlignment="1" applyProtection="1">
      <alignment horizontal="center"/>
      <protection locked="0"/>
    </xf>
    <xf numFmtId="0" fontId="5" fillId="7" borderId="3" xfId="0" applyFont="1" applyFill="1" applyBorder="1" applyAlignment="1" applyProtection="1">
      <alignment horizontal="center"/>
      <protection locked="0"/>
    </xf>
    <xf numFmtId="0" fontId="5" fillId="7" borderId="34" xfId="0" applyFont="1" applyFill="1" applyBorder="1" applyAlignment="1" applyProtection="1">
      <alignment horizontal="center"/>
      <protection locked="0"/>
    </xf>
    <xf numFmtId="0" fontId="5" fillId="7" borderId="2" xfId="0" applyFont="1" applyFill="1" applyBorder="1" applyAlignment="1" applyProtection="1">
      <alignment horizontal="left" vertical="center"/>
      <protection locked="0"/>
    </xf>
    <xf numFmtId="0" fontId="5" fillId="7" borderId="6" xfId="0" applyFont="1" applyFill="1" applyBorder="1" applyAlignment="1" applyProtection="1">
      <alignment horizontal="left" vertical="center"/>
      <protection locked="0"/>
    </xf>
    <xf numFmtId="0" fontId="5" fillId="7" borderId="33" xfId="0" applyFont="1" applyFill="1" applyBorder="1" applyAlignment="1" applyProtection="1">
      <alignment horizontal="left" vertical="center"/>
      <protection locked="0"/>
    </xf>
    <xf numFmtId="0" fontId="12" fillId="7" borderId="2" xfId="12" applyFont="1" applyFill="1" applyBorder="1" applyAlignment="1" applyProtection="1">
      <alignment horizontal="center" vertical="center"/>
      <protection locked="0"/>
    </xf>
    <xf numFmtId="0" fontId="5" fillId="7" borderId="33" xfId="0" applyFont="1" applyFill="1" applyBorder="1" applyAlignment="1" applyProtection="1">
      <alignment horizontal="center" vertical="center"/>
      <protection locked="0"/>
    </xf>
    <xf numFmtId="0" fontId="5" fillId="7" borderId="40" xfId="0" applyFont="1" applyFill="1" applyBorder="1" applyAlignment="1" applyProtection="1">
      <alignment horizontal="center" vertical="center"/>
      <protection locked="0"/>
    </xf>
    <xf numFmtId="0" fontId="5" fillId="7" borderId="34" xfId="0"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hidden="1"/>
    </xf>
    <xf numFmtId="0" fontId="11" fillId="0" borderId="12" xfId="0" applyFont="1" applyBorder="1" applyAlignment="1" applyProtection="1">
      <alignment horizontal="left" vertical="top"/>
      <protection locked="0"/>
    </xf>
    <xf numFmtId="0" fontId="11" fillId="0" borderId="10" xfId="0" applyFont="1" applyBorder="1" applyAlignment="1" applyProtection="1">
      <alignment horizontal="left" vertical="top"/>
      <protection locked="0"/>
    </xf>
    <xf numFmtId="0" fontId="11" fillId="0" borderId="39" xfId="0" applyFont="1" applyBorder="1" applyAlignment="1" applyProtection="1">
      <alignment horizontal="left" vertical="top"/>
      <protection locked="0"/>
    </xf>
    <xf numFmtId="0" fontId="11" fillId="0" borderId="5"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0" fontId="5" fillId="0" borderId="0" xfId="0" applyFont="1" applyAlignment="1" applyProtection="1">
      <alignment horizontal="center" vertical="center" wrapText="1"/>
      <protection hidden="1"/>
    </xf>
    <xf numFmtId="0" fontId="12" fillId="7" borderId="1" xfId="12" applyFont="1" applyFill="1" applyBorder="1" applyAlignment="1" applyProtection="1">
      <alignment horizontal="left" vertical="top"/>
      <protection locked="0"/>
    </xf>
    <xf numFmtId="0" fontId="5" fillId="0" borderId="0" xfId="0" applyFont="1" applyAlignment="1" applyProtection="1">
      <alignment horizontal="right" wrapText="1"/>
      <protection hidden="1"/>
    </xf>
    <xf numFmtId="0" fontId="5" fillId="0" borderId="8" xfId="0" applyFont="1" applyBorder="1" applyAlignment="1" applyProtection="1">
      <alignment horizontal="right" wrapText="1"/>
      <protection hidden="1"/>
    </xf>
    <xf numFmtId="0" fontId="6" fillId="0" borderId="4" xfId="0" applyFont="1" applyBorder="1" applyAlignment="1" applyProtection="1">
      <alignment horizontal="left"/>
      <protection hidden="1"/>
    </xf>
    <xf numFmtId="0" fontId="5" fillId="7" borderId="17" xfId="0" applyFont="1" applyFill="1" applyBorder="1" applyAlignment="1" applyProtection="1">
      <alignment horizontal="left" vertical="center"/>
      <protection locked="0"/>
    </xf>
    <xf numFmtId="0" fontId="5" fillId="7" borderId="18" xfId="0" applyFont="1" applyFill="1" applyBorder="1" applyAlignment="1" applyProtection="1">
      <alignment horizontal="left" vertical="center"/>
      <protection locked="0"/>
    </xf>
    <xf numFmtId="0" fontId="13" fillId="0" borderId="12" xfId="0" applyFont="1" applyBorder="1" applyAlignment="1" applyProtection="1">
      <alignment horizontal="left" vertical="top" wrapText="1"/>
      <protection hidden="1"/>
    </xf>
    <xf numFmtId="0" fontId="13" fillId="0" borderId="10" xfId="0" applyFont="1" applyBorder="1" applyAlignment="1" applyProtection="1">
      <alignment horizontal="left" vertical="top" wrapText="1"/>
      <protection hidden="1"/>
    </xf>
    <xf numFmtId="0" fontId="13" fillId="0" borderId="11" xfId="0" applyFont="1" applyBorder="1" applyAlignment="1" applyProtection="1">
      <alignment horizontal="left" vertical="top" wrapText="1"/>
      <protection hidden="1"/>
    </xf>
    <xf numFmtId="0" fontId="13" fillId="0" borderId="5" xfId="0" applyFont="1" applyBorder="1" applyAlignment="1" applyProtection="1">
      <alignment horizontal="left" vertical="top" wrapText="1"/>
      <protection hidden="1"/>
    </xf>
    <xf numFmtId="0" fontId="13" fillId="0" borderId="4" xfId="0" applyFont="1" applyBorder="1" applyAlignment="1" applyProtection="1">
      <alignment horizontal="left" vertical="top" wrapText="1"/>
      <protection hidden="1"/>
    </xf>
    <xf numFmtId="0" fontId="13" fillId="0" borderId="14" xfId="0" applyFont="1" applyBorder="1" applyAlignment="1" applyProtection="1">
      <alignment horizontal="left" vertical="top" wrapText="1"/>
      <protection hidden="1"/>
    </xf>
    <xf numFmtId="0" fontId="6" fillId="7" borderId="32" xfId="0" applyFont="1" applyFill="1" applyBorder="1" applyAlignment="1" applyProtection="1">
      <alignment horizontal="center" vertical="center"/>
      <protection hidden="1"/>
    </xf>
    <xf numFmtId="0" fontId="6" fillId="7" borderId="34" xfId="0" applyFont="1" applyFill="1" applyBorder="1" applyAlignment="1" applyProtection="1">
      <alignment horizontal="center" vertical="center"/>
      <protection hidden="1"/>
    </xf>
    <xf numFmtId="0" fontId="6" fillId="7" borderId="2" xfId="0" applyFont="1" applyFill="1" applyBorder="1" applyAlignment="1" applyProtection="1">
      <alignment horizontal="center" vertical="center"/>
      <protection hidden="1"/>
    </xf>
    <xf numFmtId="49" fontId="15" fillId="0" borderId="0" xfId="1" applyNumberFormat="1" applyFont="1" applyFill="1" applyBorder="1" applyAlignment="1" applyProtection="1">
      <alignment horizontal="center" vertical="center"/>
      <protection locked="0"/>
    </xf>
    <xf numFmtId="0" fontId="8" fillId="0" borderId="0" xfId="1" applyFont="1" applyFill="1" applyBorder="1" applyAlignment="1">
      <alignment horizontal="center" vertical="center"/>
    </xf>
    <xf numFmtId="49" fontId="8" fillId="7" borderId="31" xfId="1" applyNumberFormat="1" applyFont="1" applyFill="1" applyBorder="1" applyAlignment="1" applyProtection="1">
      <alignment horizontal="center" wrapText="1"/>
      <protection locked="0"/>
    </xf>
    <xf numFmtId="49" fontId="8" fillId="7" borderId="0" xfId="1" applyNumberFormat="1" applyFont="1" applyFill="1" applyBorder="1" applyAlignment="1" applyProtection="1">
      <alignment horizontal="center" wrapText="1"/>
      <protection locked="0"/>
    </xf>
    <xf numFmtId="49" fontId="6" fillId="0" borderId="29" xfId="1" applyNumberFormat="1" applyFont="1" applyFill="1" applyBorder="1" applyAlignment="1" applyProtection="1">
      <alignment horizontal="center" vertical="center"/>
    </xf>
    <xf numFmtId="49" fontId="6" fillId="0" borderId="30" xfId="1" applyNumberFormat="1" applyFont="1" applyFill="1" applyBorder="1" applyAlignment="1" applyProtection="1">
      <alignment horizontal="center" vertical="center"/>
    </xf>
    <xf numFmtId="0" fontId="6" fillId="7" borderId="6" xfId="0" applyFont="1" applyFill="1" applyBorder="1" applyAlignment="1" applyProtection="1">
      <alignment horizontal="center" vertical="center"/>
      <protection locked="0"/>
    </xf>
    <xf numFmtId="0" fontId="6" fillId="7" borderId="33" xfId="0" applyFont="1" applyFill="1" applyBorder="1" applyAlignment="1" applyProtection="1">
      <alignment horizontal="center" vertical="center"/>
      <protection locked="0"/>
    </xf>
    <xf numFmtId="0" fontId="6" fillId="0" borderId="0" xfId="0" applyFont="1" applyBorder="1" applyAlignment="1" applyProtection="1">
      <alignment horizontal="left"/>
      <protection hidden="1"/>
    </xf>
    <xf numFmtId="0" fontId="5" fillId="4" borderId="1" xfId="0" applyFont="1" applyFill="1" applyBorder="1" applyAlignment="1" applyProtection="1">
      <alignment horizontal="center" wrapText="1"/>
      <protection hidden="1"/>
    </xf>
    <xf numFmtId="0" fontId="5" fillId="4" borderId="2" xfId="0" applyFont="1" applyFill="1" applyBorder="1" applyAlignment="1" applyProtection="1">
      <alignment horizontal="center" wrapText="1"/>
      <protection hidden="1"/>
    </xf>
    <xf numFmtId="0" fontId="5" fillId="4" borderId="13" xfId="0" applyFont="1" applyFill="1" applyBorder="1" applyAlignment="1" applyProtection="1">
      <alignment horizontal="center" wrapText="1"/>
      <protection locked="0"/>
    </xf>
    <xf numFmtId="0" fontId="5" fillId="4" borderId="7" xfId="0" applyFont="1" applyFill="1" applyBorder="1" applyAlignment="1" applyProtection="1">
      <alignment horizontal="center" wrapText="1"/>
      <protection locked="0"/>
    </xf>
    <xf numFmtId="0" fontId="5" fillId="0" borderId="12" xfId="0" applyFont="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5" fillId="0" borderId="39" xfId="0" applyFont="1" applyBorder="1" applyAlignment="1" applyProtection="1">
      <alignment horizontal="left" vertical="center"/>
      <protection hidden="1"/>
    </xf>
    <xf numFmtId="0" fontId="5" fillId="7" borderId="12"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protection locked="0"/>
    </xf>
    <xf numFmtId="166" fontId="6" fillId="7" borderId="0" xfId="0" applyNumberFormat="1" applyFont="1" applyFill="1" applyBorder="1" applyAlignment="1" applyProtection="1">
      <alignment horizontal="center" vertical="center"/>
      <protection locked="0"/>
    </xf>
    <xf numFmtId="0" fontId="6" fillId="7" borderId="25"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protection locked="0"/>
    </xf>
    <xf numFmtId="0" fontId="11" fillId="4" borderId="3" xfId="0" applyFont="1" applyFill="1" applyBorder="1" applyAlignment="1" applyProtection="1">
      <alignment horizontal="left" vertical="top"/>
      <protection locked="0"/>
    </xf>
    <xf numFmtId="0" fontId="11" fillId="4" borderId="34" xfId="0" applyFont="1" applyFill="1" applyBorder="1" applyAlignment="1" applyProtection="1">
      <alignment horizontal="left" vertical="top"/>
      <protection locked="0"/>
    </xf>
    <xf numFmtId="0" fontId="5" fillId="0" borderId="0" xfId="0" applyFont="1" applyAlignment="1" applyProtection="1">
      <alignment horizontal="left"/>
      <protection locked="0"/>
    </xf>
    <xf numFmtId="0" fontId="11" fillId="4" borderId="6" xfId="0" applyFont="1" applyFill="1" applyBorder="1" applyAlignment="1" applyProtection="1">
      <alignment horizontal="center"/>
      <protection locked="0"/>
    </xf>
    <xf numFmtId="0" fontId="11" fillId="4" borderId="33" xfId="0" applyFont="1" applyFill="1" applyBorder="1" applyAlignment="1" applyProtection="1">
      <alignment horizontal="center"/>
      <protection locked="0"/>
    </xf>
    <xf numFmtId="0" fontId="11" fillId="0" borderId="7" xfId="0" applyFont="1" applyBorder="1" applyAlignment="1" applyProtection="1">
      <alignment horizontal="left" vertical="center" wrapText="1"/>
      <protection locked="0"/>
    </xf>
    <xf numFmtId="0" fontId="13" fillId="0" borderId="6" xfId="0" applyFont="1" applyBorder="1" applyAlignment="1" applyProtection="1">
      <alignment horizontal="center" vertical="top" wrapText="1"/>
      <protection locked="0"/>
    </xf>
    <xf numFmtId="0" fontId="13" fillId="0" borderId="33" xfId="0" applyFont="1" applyBorder="1" applyAlignment="1" applyProtection="1">
      <alignment horizontal="center" vertical="top" wrapText="1"/>
      <protection locked="0"/>
    </xf>
    <xf numFmtId="0" fontId="5" fillId="0" borderId="15"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5" fillId="7" borderId="1" xfId="0" applyFont="1" applyFill="1" applyBorder="1" applyProtection="1">
      <protection locked="0"/>
    </xf>
    <xf numFmtId="0" fontId="4" fillId="7" borderId="17" xfId="0" applyFont="1" applyFill="1" applyBorder="1" applyAlignment="1" applyProtection="1">
      <alignment horizontal="center"/>
      <protection locked="0"/>
    </xf>
    <xf numFmtId="0" fontId="0" fillId="7" borderId="42" xfId="0" applyFill="1" applyBorder="1" applyAlignment="1" applyProtection="1">
      <alignment horizontal="center"/>
      <protection locked="0"/>
    </xf>
    <xf numFmtId="0" fontId="0" fillId="7" borderId="18" xfId="0" applyFill="1" applyBorder="1" applyAlignment="1" applyProtection="1">
      <alignment horizontal="center"/>
      <protection locked="0"/>
    </xf>
    <xf numFmtId="0" fontId="5" fillId="0" borderId="26" xfId="0" applyFont="1" applyBorder="1" applyAlignment="1" applyProtection="1">
      <alignment horizontal="center"/>
      <protection hidden="1"/>
    </xf>
  </cellXfs>
  <cellStyles count="13">
    <cellStyle name="Comma 2" xfId="2" xr:uid="{00000000-0005-0000-0000-000001000000}"/>
    <cellStyle name="Comma 2 2" xfId="7" xr:uid="{00000000-0005-0000-0000-000001000000}"/>
    <cellStyle name="Comma 3" xfId="6" xr:uid="{00000000-0005-0000-0000-000035000000}"/>
    <cellStyle name="Currency 2" xfId="8" xr:uid="{00000000-0005-0000-0000-000037000000}"/>
    <cellStyle name="Hyperlink" xfId="12" builtinId="8"/>
    <cellStyle name="Neutral 2" xfId="3" xr:uid="{00000000-0005-0000-0000-000004000000}"/>
    <cellStyle name="Normal" xfId="0" builtinId="0"/>
    <cellStyle name="Normal 2" xfId="1" xr:uid="{00000000-0005-0000-0000-000006000000}"/>
    <cellStyle name="Normal 3" xfId="4" xr:uid="{00000000-0005-0000-0000-000007000000}"/>
    <cellStyle name="Normal 3 2" xfId="5" xr:uid="{00000000-0005-0000-0000-000008000000}"/>
    <cellStyle name="Normal 3 2 2" xfId="11" xr:uid="{00000000-0005-0000-0000-000008000000}"/>
    <cellStyle name="Normal 3 3" xfId="10" xr:uid="{00000000-0005-0000-0000-000007000000}"/>
    <cellStyle name="Percent 2" xfId="9" xr:uid="{00000000-0005-0000-0000-00003A000000}"/>
  </cellStyles>
  <dxfs count="21">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strike val="0"/>
        <color theme="0"/>
      </font>
    </dxf>
    <dxf>
      <font>
        <strike val="0"/>
      </font>
      <fill>
        <patternFill>
          <bgColor rgb="FFFFFFFF"/>
        </patternFill>
      </fill>
    </dxf>
    <dxf>
      <fill>
        <patternFill>
          <bgColor rgb="FFFFFFFF"/>
        </patternFill>
      </fill>
    </dxf>
    <dxf>
      <font>
        <strike val="0"/>
        <color theme="0"/>
      </font>
    </dxf>
    <dxf>
      <font>
        <strike val="0"/>
        <color theme="0"/>
      </font>
    </dxf>
  </dxfs>
  <tableStyles count="0" defaultTableStyle="TableStyleMedium9" defaultPivotStyle="PivotStyleLight16"/>
  <colors>
    <mruColors>
      <color rgb="FFFFFFCC"/>
      <color rgb="FFFFFFFF"/>
      <color rgb="FF08080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504825</xdr:colOff>
      <xdr:row>1</xdr:row>
      <xdr:rowOff>95250</xdr:rowOff>
    </xdr:from>
    <xdr:to>
      <xdr:col>7</xdr:col>
      <xdr:colOff>21772</xdr:colOff>
      <xdr:row>5</xdr:row>
      <xdr:rowOff>262817</xdr:rowOff>
    </xdr:to>
    <xdr:pic>
      <xdr:nvPicPr>
        <xdr:cNvPr id="2" name="Picture 1">
          <a:extLst>
            <a:ext uri="{FF2B5EF4-FFF2-40B4-BE49-F238E27FC236}">
              <a16:creationId xmlns:a16="http://schemas.microsoft.com/office/drawing/2014/main" id="{02EE0F64-F6C4-4134-AF15-9799BB2F3463}"/>
            </a:ext>
          </a:extLst>
        </xdr:cNvPr>
        <xdr:cNvPicPr>
          <a:picLocks noChangeAspect="1"/>
        </xdr:cNvPicPr>
      </xdr:nvPicPr>
      <xdr:blipFill>
        <a:blip xmlns:r="http://schemas.openxmlformats.org/officeDocument/2006/relationships" r:embed="rId1"/>
        <a:stretch>
          <a:fillRect/>
        </a:stretch>
      </xdr:blipFill>
      <xdr:spPr>
        <a:xfrm>
          <a:off x="2393496" y="242207"/>
          <a:ext cx="4850947" cy="1201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38"/>
  <sheetViews>
    <sheetView showGridLines="0" tabSelected="1" view="pageBreakPreview" zoomScaleNormal="100" zoomScaleSheetLayoutView="100" workbookViewId="0">
      <selection activeCell="AG127" sqref="AG127"/>
    </sheetView>
  </sheetViews>
  <sheetFormatPr defaultColWidth="9.15234375" defaultRowHeight="11.6" x14ac:dyDescent="0.3"/>
  <cols>
    <col min="1" max="1" width="15" style="10" customWidth="1"/>
    <col min="2" max="2" width="11.69140625" style="10" customWidth="1"/>
    <col min="3" max="3" width="11.84375" style="10" customWidth="1"/>
    <col min="4" max="4" width="15.69140625" style="10" customWidth="1"/>
    <col min="5" max="5" width="18.15234375" style="10" customWidth="1"/>
    <col min="6" max="6" width="13.3828125" style="10" customWidth="1"/>
    <col min="7" max="7" width="16.3046875" style="10" customWidth="1"/>
    <col min="8" max="8" width="7.53515625" style="10" customWidth="1"/>
    <col min="9" max="9" width="6.3828125" style="10" customWidth="1"/>
    <col min="10" max="10" width="6.15234375" style="10" customWidth="1"/>
    <col min="11" max="11" width="5.84375" style="10" customWidth="1"/>
    <col min="12" max="12" width="11.3046875" style="10" hidden="1" customWidth="1"/>
    <col min="13" max="13" width="19.3828125" style="10" hidden="1" customWidth="1"/>
    <col min="14" max="14" width="27.15234375" style="10" hidden="1" customWidth="1"/>
    <col min="15" max="15" width="23.3828125" style="10" hidden="1" customWidth="1"/>
    <col min="16" max="16" width="13" style="10" hidden="1" customWidth="1"/>
    <col min="17" max="17" width="15.15234375" style="10" hidden="1" customWidth="1"/>
    <col min="18" max="18" width="10.84375" style="10" hidden="1" customWidth="1"/>
    <col min="19" max="19" width="11.3046875" style="10" hidden="1" customWidth="1"/>
    <col min="20" max="20" width="9.15234375" style="10" hidden="1" customWidth="1"/>
    <col min="21" max="21" width="11.53515625" style="10" hidden="1" customWidth="1"/>
    <col min="22" max="29" width="9.15234375" style="10" hidden="1" customWidth="1"/>
    <col min="30" max="30" width="21.15234375" style="10" hidden="1" customWidth="1"/>
    <col min="31" max="31" width="12.53515625" style="10" hidden="1" customWidth="1"/>
    <col min="32" max="32" width="4.15234375" style="10" hidden="1" customWidth="1"/>
    <col min="33" max="43" width="9.15234375" style="10" customWidth="1"/>
    <col min="44" max="16384" width="9.15234375" style="10"/>
  </cols>
  <sheetData>
    <row r="1" spans="1:15" x14ac:dyDescent="0.3">
      <c r="A1" s="9"/>
      <c r="B1" s="9"/>
      <c r="C1" s="9"/>
      <c r="D1" s="9"/>
      <c r="E1" s="9"/>
      <c r="F1" s="9"/>
      <c r="G1" s="9"/>
      <c r="H1" s="9"/>
      <c r="I1" s="9"/>
      <c r="J1" s="9"/>
      <c r="K1" s="9"/>
    </row>
    <row r="2" spans="1:15" x14ac:dyDescent="0.3">
      <c r="A2" s="9"/>
      <c r="B2" s="9"/>
      <c r="C2" s="9"/>
      <c r="D2" s="9"/>
      <c r="E2" s="9"/>
      <c r="F2" s="9"/>
      <c r="G2" s="9"/>
      <c r="H2" s="9"/>
      <c r="I2" s="9"/>
      <c r="J2" s="9"/>
      <c r="K2" s="9"/>
    </row>
    <row r="3" spans="1:15" x14ac:dyDescent="0.3">
      <c r="A3" s="9"/>
      <c r="B3" s="9"/>
      <c r="C3" s="9"/>
      <c r="D3" s="9"/>
      <c r="E3" s="9"/>
      <c r="F3" s="9"/>
      <c r="G3" s="9"/>
      <c r="H3" s="9"/>
      <c r="I3" s="9"/>
      <c r="J3" s="9"/>
      <c r="K3" s="9"/>
    </row>
    <row r="4" spans="1:15" ht="29.25" customHeight="1" x14ac:dyDescent="0.3">
      <c r="A4" s="9"/>
      <c r="B4" s="9"/>
      <c r="C4" s="9"/>
      <c r="D4" s="9"/>
      <c r="E4" s="9"/>
      <c r="F4" s="9"/>
      <c r="G4" s="9"/>
      <c r="H4" s="9"/>
      <c r="I4" s="9"/>
      <c r="J4" s="9"/>
      <c r="K4" s="9"/>
    </row>
    <row r="5" spans="1:15" ht="29.25" customHeight="1" x14ac:dyDescent="0.3">
      <c r="A5" s="9"/>
      <c r="B5" s="9"/>
      <c r="C5" s="9"/>
      <c r="D5" s="9"/>
      <c r="E5" s="9"/>
      <c r="F5" s="9"/>
      <c r="G5" s="9"/>
      <c r="H5" s="9"/>
      <c r="I5" s="9"/>
      <c r="J5" s="9"/>
      <c r="K5" s="9"/>
    </row>
    <row r="6" spans="1:15" ht="29.25" customHeight="1" x14ac:dyDescent="0.3">
      <c r="A6" s="9"/>
      <c r="B6" s="9"/>
      <c r="C6" s="9"/>
      <c r="D6" s="9"/>
      <c r="E6" s="9"/>
      <c r="F6" s="9"/>
      <c r="G6" s="9"/>
      <c r="H6" s="9"/>
      <c r="I6" s="9"/>
      <c r="J6" s="9"/>
      <c r="K6" s="9"/>
    </row>
    <row r="7" spans="1:15" x14ac:dyDescent="0.3">
      <c r="A7" s="240" t="s">
        <v>829</v>
      </c>
      <c r="B7" s="240"/>
      <c r="C7" s="240"/>
      <c r="D7" s="240"/>
      <c r="E7" s="240"/>
      <c r="F7" s="240"/>
      <c r="G7" s="240"/>
      <c r="H7" s="240"/>
      <c r="I7" s="240"/>
      <c r="J7" s="240"/>
      <c r="K7" s="240"/>
    </row>
    <row r="8" spans="1:15" x14ac:dyDescent="0.3">
      <c r="A8" s="240" t="s">
        <v>722</v>
      </c>
      <c r="B8" s="240"/>
      <c r="C8" s="240"/>
      <c r="D8" s="240"/>
      <c r="E8" s="240"/>
      <c r="F8" s="240"/>
      <c r="G8" s="240"/>
      <c r="H8" s="240"/>
      <c r="I8" s="240"/>
      <c r="J8" s="240"/>
      <c r="K8" s="240"/>
    </row>
    <row r="9" spans="1:15" ht="14.25" customHeight="1" x14ac:dyDescent="0.3">
      <c r="A9" s="97" t="s">
        <v>773</v>
      </c>
      <c r="B9" s="97"/>
      <c r="C9" s="97"/>
      <c r="D9" s="97"/>
      <c r="E9" s="97"/>
      <c r="F9" s="97"/>
      <c r="G9" s="97"/>
      <c r="H9" s="97"/>
      <c r="I9" s="97"/>
      <c r="J9" s="97"/>
      <c r="K9" s="97"/>
    </row>
    <row r="10" spans="1:15" ht="14.25" customHeight="1" x14ac:dyDescent="0.3">
      <c r="A10" s="98" t="s">
        <v>811</v>
      </c>
      <c r="B10" s="98"/>
      <c r="C10" s="98"/>
      <c r="D10" s="98"/>
      <c r="E10" s="98"/>
      <c r="F10" s="98"/>
      <c r="G10" s="98"/>
      <c r="H10" s="98"/>
      <c r="I10" s="98"/>
      <c r="J10" s="98"/>
      <c r="K10" s="98"/>
    </row>
    <row r="11" spans="1:15" ht="8.25" customHeight="1" x14ac:dyDescent="0.3">
      <c r="A11" s="11"/>
      <c r="B11" s="11"/>
      <c r="C11" s="11"/>
      <c r="D11" s="11"/>
      <c r="E11" s="11"/>
      <c r="F11" s="11"/>
      <c r="G11" s="11"/>
      <c r="H11" s="11"/>
      <c r="I11" s="11"/>
      <c r="J11" s="11"/>
      <c r="K11" s="11"/>
    </row>
    <row r="12" spans="1:15" ht="25.5" customHeight="1" x14ac:dyDescent="0.3">
      <c r="A12" s="128" t="s">
        <v>801</v>
      </c>
      <c r="B12" s="128"/>
      <c r="C12" s="128"/>
      <c r="D12" s="128"/>
      <c r="E12" s="128"/>
      <c r="F12" s="128"/>
      <c r="G12" s="128"/>
      <c r="H12" s="128"/>
      <c r="I12" s="128"/>
      <c r="J12" s="128"/>
      <c r="K12" s="128"/>
      <c r="N12" s="10" t="s">
        <v>783</v>
      </c>
      <c r="O12" s="12" t="s">
        <v>784</v>
      </c>
    </row>
    <row r="13" spans="1:15" ht="12" customHeight="1" x14ac:dyDescent="0.3">
      <c r="A13" s="128"/>
      <c r="B13" s="128"/>
      <c r="C13" s="128"/>
      <c r="D13" s="128"/>
      <c r="E13" s="128"/>
      <c r="F13" s="128"/>
      <c r="G13" s="128"/>
      <c r="H13" s="128"/>
      <c r="I13" s="128"/>
      <c r="J13" s="128"/>
      <c r="K13" s="128"/>
      <c r="N13" s="12" t="s">
        <v>800</v>
      </c>
    </row>
    <row r="14" spans="1:15" ht="27.75" customHeight="1" x14ac:dyDescent="0.3">
      <c r="A14" s="127" t="s">
        <v>830</v>
      </c>
      <c r="B14" s="127"/>
      <c r="C14" s="127"/>
      <c r="D14" s="127"/>
      <c r="E14" s="127"/>
      <c r="F14" s="127"/>
      <c r="G14" s="127"/>
      <c r="H14" s="127"/>
      <c r="I14" s="127"/>
      <c r="J14" s="127"/>
      <c r="K14" s="127"/>
      <c r="N14" s="12" t="s">
        <v>796</v>
      </c>
      <c r="O14" s="12" t="s">
        <v>792</v>
      </c>
    </row>
    <row r="15" spans="1:15" ht="12" customHeight="1" x14ac:dyDescent="0.3">
      <c r="A15" s="13"/>
      <c r="B15" s="13"/>
      <c r="C15" s="13"/>
      <c r="D15" s="13"/>
      <c r="E15" s="13"/>
      <c r="F15" s="13"/>
      <c r="G15" s="13"/>
      <c r="H15" s="13"/>
      <c r="I15" s="13"/>
      <c r="J15" s="13"/>
      <c r="K15" s="13"/>
      <c r="N15" s="12" t="s">
        <v>797</v>
      </c>
      <c r="O15" s="14" t="s">
        <v>791</v>
      </c>
    </row>
    <row r="16" spans="1:15" x14ac:dyDescent="0.3">
      <c r="A16" s="260" t="s">
        <v>765</v>
      </c>
      <c r="B16" s="261"/>
      <c r="C16" s="15"/>
      <c r="D16" s="16" t="s">
        <v>766</v>
      </c>
      <c r="E16" s="17"/>
      <c r="F16" s="17"/>
      <c r="G16" s="17"/>
      <c r="H16" s="17"/>
      <c r="I16" s="17"/>
      <c r="J16" s="17"/>
      <c r="K16" s="17"/>
      <c r="N16" s="12" t="s">
        <v>798</v>
      </c>
      <c r="O16" s="12" t="s">
        <v>790</v>
      </c>
    </row>
    <row r="17" spans="1:15" x14ac:dyDescent="0.3">
      <c r="A17" s="1"/>
      <c r="B17" s="1"/>
      <c r="C17" s="1"/>
      <c r="D17" s="1"/>
      <c r="E17" s="1"/>
      <c r="F17" s="1"/>
      <c r="G17" s="1"/>
      <c r="H17" s="1"/>
      <c r="I17" s="1"/>
      <c r="J17" s="1"/>
      <c r="K17" s="1"/>
      <c r="N17" s="10" t="s">
        <v>799</v>
      </c>
      <c r="O17" s="12" t="s">
        <v>789</v>
      </c>
    </row>
    <row r="18" spans="1:15" ht="18" customHeight="1" x14ac:dyDescent="0.3">
      <c r="A18" s="133" t="s">
        <v>51</v>
      </c>
      <c r="B18" s="133"/>
      <c r="C18" s="134"/>
      <c r="D18" s="241"/>
      <c r="E18" s="242"/>
      <c r="F18" s="242"/>
      <c r="G18" s="242"/>
      <c r="H18" s="242"/>
      <c r="I18" s="243"/>
      <c r="J18" s="243"/>
      <c r="K18" s="243"/>
      <c r="O18" s="12" t="s">
        <v>788</v>
      </c>
    </row>
    <row r="19" spans="1:15" ht="13.5" customHeight="1" x14ac:dyDescent="0.3">
      <c r="A19" s="1"/>
      <c r="B19" s="1"/>
      <c r="C19" s="1"/>
      <c r="D19" s="108"/>
      <c r="E19" s="108"/>
      <c r="F19" s="108"/>
      <c r="G19" s="18"/>
      <c r="H19" s="19"/>
      <c r="I19" s="19"/>
      <c r="J19" s="19"/>
      <c r="K19" s="19"/>
      <c r="O19" s="12" t="s">
        <v>787</v>
      </c>
    </row>
    <row r="20" spans="1:15" ht="19" customHeight="1" x14ac:dyDescent="0.3">
      <c r="A20" s="20" t="s">
        <v>809</v>
      </c>
      <c r="B20" s="1"/>
      <c r="C20" s="1"/>
      <c r="D20" s="271" t="s">
        <v>810</v>
      </c>
      <c r="E20" s="272"/>
      <c r="F20" s="272"/>
      <c r="G20" s="272"/>
      <c r="H20" s="272"/>
      <c r="I20" s="272"/>
      <c r="J20" s="272"/>
      <c r="K20" s="273"/>
      <c r="O20" s="12"/>
    </row>
    <row r="21" spans="1:15" ht="13" customHeight="1" x14ac:dyDescent="0.3">
      <c r="A21" s="21"/>
      <c r="B21" s="21"/>
      <c r="C21" s="21"/>
      <c r="D21" s="21"/>
      <c r="E21" s="21"/>
      <c r="F21" s="21"/>
      <c r="G21" s="21"/>
      <c r="H21" s="126"/>
      <c r="I21" s="126"/>
      <c r="J21" s="126"/>
      <c r="K21" s="126"/>
      <c r="N21" s="12"/>
    </row>
    <row r="22" spans="1:15" ht="26.25" customHeight="1" x14ac:dyDescent="0.3">
      <c r="A22" s="145" t="s">
        <v>703</v>
      </c>
      <c r="B22" s="145"/>
      <c r="C22" s="146"/>
      <c r="D22" s="22" t="s">
        <v>812</v>
      </c>
      <c r="E22" s="22" t="s">
        <v>813</v>
      </c>
      <c r="F22" s="23" t="s">
        <v>820</v>
      </c>
      <c r="G22" s="24" t="s">
        <v>821</v>
      </c>
      <c r="H22" s="94" t="s">
        <v>825</v>
      </c>
      <c r="I22" s="94"/>
      <c r="J22" s="94"/>
      <c r="M22" s="12" t="s">
        <v>54</v>
      </c>
    </row>
    <row r="23" spans="1:15" ht="18" customHeight="1" x14ac:dyDescent="0.3">
      <c r="A23" s="109" t="s">
        <v>7</v>
      </c>
      <c r="B23" s="109"/>
      <c r="C23" s="110"/>
      <c r="D23" s="26"/>
      <c r="E23" s="26"/>
      <c r="F23" s="27"/>
      <c r="G23" s="28"/>
      <c r="H23" s="96" t="s">
        <v>826</v>
      </c>
      <c r="I23" s="96" t="s">
        <v>827</v>
      </c>
      <c r="J23" s="96" t="s">
        <v>828</v>
      </c>
    </row>
    <row r="24" spans="1:15" ht="18" customHeight="1" x14ac:dyDescent="0.3">
      <c r="A24" s="143" t="s">
        <v>6</v>
      </c>
      <c r="B24" s="143"/>
      <c r="C24" s="144"/>
      <c r="D24" s="26"/>
      <c r="E24" s="26"/>
      <c r="F24" s="27"/>
      <c r="G24" s="28"/>
      <c r="H24" s="95">
        <v>16</v>
      </c>
      <c r="I24" s="95">
        <v>32</v>
      </c>
      <c r="J24" s="95">
        <v>32</v>
      </c>
    </row>
    <row r="25" spans="1:15" ht="18" customHeight="1" x14ac:dyDescent="0.3">
      <c r="A25" s="17"/>
      <c r="B25" s="17"/>
      <c r="C25" s="18"/>
      <c r="D25" s="25"/>
      <c r="E25" s="30"/>
      <c r="F25" s="30"/>
      <c r="G25" s="31"/>
      <c r="H25" s="25"/>
      <c r="I25" s="29"/>
      <c r="J25" s="29"/>
      <c r="K25" s="29"/>
    </row>
    <row r="26" spans="1:15" ht="18" customHeight="1" x14ac:dyDescent="0.3">
      <c r="A26" s="17" t="s">
        <v>818</v>
      </c>
      <c r="B26" s="132" t="s">
        <v>819</v>
      </c>
      <c r="C26" s="132"/>
      <c r="D26" s="132"/>
      <c r="E26" s="132"/>
      <c r="F26" s="132"/>
      <c r="G26" s="132"/>
      <c r="H26" s="132"/>
      <c r="I26" s="132"/>
      <c r="J26" s="132"/>
      <c r="K26" s="132"/>
    </row>
    <row r="27" spans="1:15" ht="18" customHeight="1" x14ac:dyDescent="0.3">
      <c r="A27" s="17"/>
      <c r="B27" s="17"/>
      <c r="C27" s="18"/>
      <c r="D27" s="25"/>
      <c r="E27" s="25"/>
      <c r="F27" s="25"/>
      <c r="G27" s="31"/>
      <c r="H27" s="25"/>
      <c r="I27" s="29"/>
      <c r="J27" s="29"/>
      <c r="K27" s="29"/>
    </row>
    <row r="28" spans="1:15" s="34" customFormat="1" ht="18" customHeight="1" x14ac:dyDescent="0.3">
      <c r="A28" s="133" t="s">
        <v>26</v>
      </c>
      <c r="B28" s="133"/>
      <c r="C28" s="133"/>
      <c r="D28" s="133"/>
      <c r="E28" s="32"/>
      <c r="F28" s="32"/>
      <c r="G28" s="32"/>
      <c r="H28" s="33"/>
    </row>
    <row r="29" spans="1:15" ht="18" customHeight="1" x14ac:dyDescent="0.3">
      <c r="A29" s="104" t="s">
        <v>10</v>
      </c>
      <c r="B29" s="125"/>
      <c r="C29" s="112"/>
      <c r="D29" s="113"/>
      <c r="E29" s="113"/>
      <c r="F29" s="113"/>
      <c r="G29" s="113"/>
      <c r="H29" s="113"/>
      <c r="I29" s="113"/>
      <c r="J29" s="113"/>
      <c r="K29" s="114"/>
    </row>
    <row r="30" spans="1:15" ht="16.5" customHeight="1" x14ac:dyDescent="0.3">
      <c r="A30" s="258" t="s">
        <v>681</v>
      </c>
      <c r="B30" s="213"/>
      <c r="C30" s="112"/>
      <c r="D30" s="113"/>
      <c r="E30" s="113"/>
      <c r="F30" s="113"/>
      <c r="G30" s="113"/>
      <c r="H30" s="113"/>
      <c r="I30" s="113"/>
      <c r="J30" s="113"/>
      <c r="K30" s="113"/>
    </row>
    <row r="31" spans="1:15" ht="13.5" customHeight="1" x14ac:dyDescent="0.3">
      <c r="A31" s="104" t="s">
        <v>8</v>
      </c>
      <c r="B31" s="125"/>
      <c r="C31" s="118"/>
      <c r="D31" s="119"/>
      <c r="E31" s="119"/>
      <c r="F31" s="119"/>
      <c r="G31" s="119"/>
      <c r="H31" s="119"/>
      <c r="I31" s="119"/>
      <c r="J31" s="119"/>
      <c r="K31" s="119"/>
    </row>
    <row r="32" spans="1:15" ht="12" customHeight="1" x14ac:dyDescent="0.3">
      <c r="A32" s="104"/>
      <c r="B32" s="125"/>
      <c r="C32" s="120"/>
      <c r="D32" s="121"/>
      <c r="E32" s="121"/>
      <c r="F32" s="121"/>
      <c r="G32" s="121"/>
      <c r="H32" s="121"/>
      <c r="I32" s="121"/>
      <c r="J32" s="121"/>
      <c r="K32" s="121"/>
    </row>
    <row r="33" spans="1:15" x14ac:dyDescent="0.3">
      <c r="A33" s="35"/>
      <c r="B33" s="9"/>
      <c r="C33" s="35"/>
      <c r="D33" s="9"/>
      <c r="E33" s="36"/>
      <c r="F33" s="36"/>
      <c r="G33" s="36"/>
      <c r="H33" s="36"/>
      <c r="I33" s="37"/>
      <c r="J33" s="37"/>
      <c r="K33" s="37"/>
    </row>
    <row r="34" spans="1:15" s="34" customFormat="1" ht="18" customHeight="1" x14ac:dyDescent="0.3">
      <c r="A34" s="133" t="s">
        <v>748</v>
      </c>
      <c r="B34" s="133"/>
      <c r="C34" s="133"/>
      <c r="D34" s="133"/>
      <c r="E34" s="38"/>
      <c r="F34" s="38"/>
      <c r="G34" s="38"/>
      <c r="H34" s="38"/>
      <c r="I34" s="38"/>
      <c r="J34" s="38"/>
      <c r="K34" s="38"/>
    </row>
    <row r="35" spans="1:15" ht="18" customHeight="1" x14ac:dyDescent="0.3">
      <c r="A35" s="104" t="s">
        <v>3</v>
      </c>
      <c r="B35" s="111"/>
      <c r="C35" s="305"/>
      <c r="D35" s="123"/>
      <c r="E35" s="123"/>
      <c r="F35" s="123"/>
      <c r="G35" s="123"/>
      <c r="H35" s="123"/>
      <c r="I35" s="124"/>
      <c r="J35" s="124"/>
      <c r="K35" s="124"/>
    </row>
    <row r="36" spans="1:15" ht="18" customHeight="1" x14ac:dyDescent="0.3">
      <c r="A36" s="104" t="s">
        <v>27</v>
      </c>
      <c r="B36" s="111"/>
      <c r="C36" s="305"/>
      <c r="D36" s="123"/>
      <c r="E36" s="123"/>
      <c r="F36" s="123"/>
      <c r="G36" s="123"/>
      <c r="H36" s="123"/>
      <c r="I36" s="124"/>
      <c r="J36" s="124"/>
      <c r="K36" s="124"/>
      <c r="O36" s="39"/>
    </row>
    <row r="37" spans="1:15" ht="18" customHeight="1" x14ac:dyDescent="0.3">
      <c r="A37" s="104" t="s">
        <v>13</v>
      </c>
      <c r="B37" s="111"/>
      <c r="C37" s="122"/>
      <c r="D37" s="123"/>
      <c r="E37" s="123"/>
      <c r="F37" s="123"/>
      <c r="G37" s="123"/>
      <c r="H37" s="123"/>
      <c r="I37" s="124"/>
      <c r="J37" s="124"/>
      <c r="K37" s="124"/>
    </row>
    <row r="38" spans="1:15" ht="18" customHeight="1" x14ac:dyDescent="0.3">
      <c r="A38" s="104" t="s">
        <v>11</v>
      </c>
      <c r="B38" s="111"/>
      <c r="C38" s="115"/>
      <c r="D38" s="116"/>
      <c r="E38" s="116"/>
      <c r="F38" s="116"/>
      <c r="G38" s="116"/>
      <c r="H38" s="116"/>
      <c r="I38" s="117"/>
      <c r="J38" s="117"/>
      <c r="K38" s="117"/>
    </row>
    <row r="39" spans="1:15" ht="18" customHeight="1" x14ac:dyDescent="0.3">
      <c r="A39" s="104" t="s">
        <v>12</v>
      </c>
      <c r="B39" s="111"/>
      <c r="C39" s="115"/>
      <c r="D39" s="116"/>
      <c r="E39" s="116"/>
      <c r="F39" s="116"/>
      <c r="G39" s="116"/>
      <c r="H39" s="116"/>
      <c r="I39" s="117"/>
      <c r="J39" s="117"/>
      <c r="K39" s="117"/>
    </row>
    <row r="40" spans="1:15" x14ac:dyDescent="0.3">
      <c r="A40" s="35"/>
      <c r="B40" s="9"/>
      <c r="C40" s="35"/>
      <c r="D40" s="9"/>
      <c r="E40" s="9"/>
      <c r="F40" s="9"/>
      <c r="G40" s="9"/>
      <c r="H40" s="9"/>
      <c r="I40" s="9"/>
      <c r="J40" s="9"/>
      <c r="K40" s="9"/>
    </row>
    <row r="41" spans="1:15" s="34" customFormat="1" ht="18" customHeight="1" x14ac:dyDescent="0.3">
      <c r="A41" s="133" t="s">
        <v>28</v>
      </c>
      <c r="B41" s="133"/>
      <c r="C41" s="133"/>
      <c r="D41" s="133"/>
      <c r="E41" s="133"/>
      <c r="F41" s="133"/>
      <c r="G41" s="40"/>
      <c r="H41" s="40"/>
      <c r="I41" s="40"/>
      <c r="J41" s="40"/>
      <c r="K41" s="40"/>
    </row>
    <row r="42" spans="1:15" s="34" customFormat="1" ht="18" customHeight="1" x14ac:dyDescent="0.3">
      <c r="A42" s="104" t="s">
        <v>781</v>
      </c>
      <c r="B42" s="104"/>
      <c r="C42" s="280"/>
      <c r="D42" s="280"/>
      <c r="E42" s="280"/>
      <c r="F42" s="280"/>
      <c r="G42" s="280"/>
      <c r="H42" s="280"/>
      <c r="I42" s="281"/>
      <c r="J42" s="281"/>
      <c r="K42" s="281"/>
    </row>
    <row r="43" spans="1:15" ht="18" customHeight="1" x14ac:dyDescent="0.3">
      <c r="A43" s="104" t="s">
        <v>782</v>
      </c>
      <c r="B43" s="105"/>
      <c r="C43" s="294"/>
      <c r="D43" s="295"/>
      <c r="E43" s="295"/>
      <c r="F43" s="295"/>
      <c r="G43" s="295"/>
      <c r="H43" s="295"/>
      <c r="I43" s="296"/>
      <c r="J43" s="296"/>
      <c r="K43" s="296"/>
    </row>
    <row r="44" spans="1:15" ht="18" customHeight="1" x14ac:dyDescent="0.3">
      <c r="A44" s="111" t="s">
        <v>8</v>
      </c>
      <c r="B44" s="105"/>
      <c r="C44" s="253"/>
      <c r="D44" s="254"/>
      <c r="E44" s="254"/>
      <c r="F44" s="254"/>
      <c r="G44" s="254"/>
      <c r="H44" s="254"/>
      <c r="I44" s="255"/>
      <c r="J44" s="255"/>
      <c r="K44" s="255"/>
    </row>
    <row r="45" spans="1:15" ht="18" customHeight="1" x14ac:dyDescent="0.3">
      <c r="A45" s="111"/>
      <c r="B45" s="105"/>
      <c r="C45" s="256"/>
      <c r="D45" s="257"/>
      <c r="E45" s="257"/>
      <c r="F45" s="257"/>
      <c r="G45" s="257"/>
      <c r="H45" s="257"/>
      <c r="I45" s="257"/>
      <c r="J45" s="257"/>
      <c r="K45" s="257"/>
    </row>
    <row r="46" spans="1:15" ht="18" customHeight="1" x14ac:dyDescent="0.3">
      <c r="A46" s="104" t="s">
        <v>13</v>
      </c>
      <c r="B46" s="105"/>
      <c r="C46" s="129"/>
      <c r="D46" s="130"/>
      <c r="E46" s="130"/>
      <c r="F46" s="130"/>
      <c r="G46" s="130"/>
      <c r="H46" s="130"/>
      <c r="I46" s="131"/>
      <c r="J46" s="131"/>
      <c r="K46" s="131"/>
    </row>
    <row r="47" spans="1:15" ht="18" customHeight="1" x14ac:dyDescent="0.3">
      <c r="A47" s="104" t="s">
        <v>14</v>
      </c>
      <c r="B47" s="125"/>
      <c r="C47" s="234"/>
      <c r="D47" s="235"/>
      <c r="E47" s="235"/>
      <c r="F47" s="235"/>
      <c r="G47" s="235"/>
      <c r="H47" s="235"/>
      <c r="I47" s="236"/>
      <c r="J47" s="236"/>
      <c r="K47" s="236"/>
    </row>
    <row r="48" spans="1:15" ht="18" customHeight="1" x14ac:dyDescent="0.3">
      <c r="A48" s="104" t="s">
        <v>11</v>
      </c>
      <c r="B48" s="105"/>
      <c r="C48" s="129"/>
      <c r="D48" s="130"/>
      <c r="E48" s="130"/>
      <c r="F48" s="130"/>
      <c r="G48" s="130"/>
      <c r="H48" s="130"/>
      <c r="I48" s="131"/>
      <c r="J48" s="131"/>
      <c r="K48" s="131"/>
    </row>
    <row r="49" spans="1:11" x14ac:dyDescent="0.3">
      <c r="A49" s="9"/>
      <c r="B49" s="9"/>
      <c r="C49" s="9"/>
      <c r="D49" s="9"/>
      <c r="E49" s="9"/>
      <c r="F49" s="9"/>
      <c r="G49" s="9"/>
      <c r="H49" s="9"/>
      <c r="I49" s="9"/>
      <c r="J49" s="9"/>
      <c r="K49" s="9"/>
    </row>
    <row r="50" spans="1:11" s="34" customFormat="1" ht="18" customHeight="1" x14ac:dyDescent="0.3">
      <c r="A50" s="133" t="s">
        <v>747</v>
      </c>
      <c r="B50" s="133"/>
      <c r="C50" s="133"/>
      <c r="D50" s="133"/>
      <c r="E50" s="133"/>
      <c r="F50" s="133"/>
      <c r="G50" s="40"/>
      <c r="H50" s="40"/>
      <c r="I50" s="40"/>
      <c r="J50" s="40"/>
      <c r="K50" s="40"/>
    </row>
    <row r="51" spans="1:11" ht="18" customHeight="1" x14ac:dyDescent="0.3">
      <c r="A51" s="111" t="s">
        <v>15</v>
      </c>
      <c r="B51" s="105"/>
      <c r="C51" s="166"/>
      <c r="D51" s="130"/>
      <c r="E51" s="130"/>
      <c r="F51" s="130"/>
      <c r="G51" s="130"/>
      <c r="H51" s="130"/>
      <c r="I51" s="131"/>
      <c r="J51" s="131"/>
      <c r="K51" s="131"/>
    </row>
    <row r="52" spans="1:11" ht="18" customHeight="1" x14ac:dyDescent="0.3">
      <c r="A52" s="111" t="s">
        <v>8</v>
      </c>
      <c r="B52" s="105"/>
      <c r="C52" s="99"/>
      <c r="D52" s="100"/>
      <c r="E52" s="100"/>
      <c r="F52" s="100"/>
      <c r="G52" s="100"/>
      <c r="H52" s="100"/>
      <c r="I52" s="101"/>
      <c r="J52" s="101"/>
      <c r="K52" s="101"/>
    </row>
    <row r="53" spans="1:11" ht="18" customHeight="1" x14ac:dyDescent="0.3">
      <c r="A53" s="111"/>
      <c r="B53" s="105"/>
      <c r="C53" s="102"/>
      <c r="D53" s="103"/>
      <c r="E53" s="103"/>
      <c r="F53" s="103"/>
      <c r="G53" s="103"/>
      <c r="H53" s="103"/>
      <c r="I53" s="103"/>
      <c r="J53" s="103"/>
      <c r="K53" s="103"/>
    </row>
    <row r="54" spans="1:11" ht="18" customHeight="1" x14ac:dyDescent="0.3">
      <c r="A54" s="104" t="s">
        <v>13</v>
      </c>
      <c r="B54" s="105"/>
      <c r="C54" s="259"/>
      <c r="D54" s="130"/>
      <c r="E54" s="130"/>
      <c r="F54" s="130"/>
      <c r="G54" s="130"/>
      <c r="H54" s="130"/>
      <c r="I54" s="131"/>
      <c r="J54" s="131"/>
      <c r="K54" s="131"/>
    </row>
    <row r="55" spans="1:11" ht="18" customHeight="1" x14ac:dyDescent="0.3">
      <c r="A55" s="104" t="s">
        <v>11</v>
      </c>
      <c r="B55" s="105"/>
      <c r="C55" s="129"/>
      <c r="D55" s="130"/>
      <c r="E55" s="130"/>
      <c r="F55" s="130"/>
      <c r="G55" s="130"/>
      <c r="H55" s="130"/>
      <c r="I55" s="131"/>
      <c r="J55" s="131"/>
      <c r="K55" s="131"/>
    </row>
    <row r="56" spans="1:11" x14ac:dyDescent="0.3">
      <c r="A56" s="9"/>
      <c r="B56" s="9"/>
      <c r="C56" s="9"/>
      <c r="D56" s="9"/>
      <c r="E56" s="9"/>
      <c r="F56" s="9"/>
      <c r="G56" s="9"/>
      <c r="H56" s="9"/>
      <c r="I56" s="9"/>
      <c r="J56" s="9"/>
      <c r="K56" s="9"/>
    </row>
    <row r="57" spans="1:11" ht="18" customHeight="1" x14ac:dyDescent="0.3">
      <c r="A57" s="20" t="s">
        <v>0</v>
      </c>
      <c r="B57" s="9"/>
      <c r="C57" s="9"/>
      <c r="D57" s="9"/>
      <c r="E57" s="9"/>
      <c r="F57" s="9"/>
      <c r="G57" s="9"/>
      <c r="H57" s="9"/>
      <c r="I57" s="9"/>
      <c r="J57" s="9"/>
      <c r="K57" s="9"/>
    </row>
    <row r="58" spans="1:11" x14ac:dyDescent="0.3">
      <c r="A58" s="106" t="s">
        <v>8</v>
      </c>
      <c r="B58" s="107"/>
      <c r="C58" s="167"/>
      <c r="D58" s="168"/>
      <c r="E58" s="168"/>
      <c r="F58" s="168"/>
      <c r="G58" s="168"/>
      <c r="H58" s="171" t="s">
        <v>721</v>
      </c>
      <c r="I58" s="172"/>
      <c r="J58" s="172"/>
      <c r="K58" s="172"/>
    </row>
    <row r="59" spans="1:11" ht="15" customHeight="1" x14ac:dyDescent="0.3">
      <c r="A59" s="106"/>
      <c r="B59" s="107"/>
      <c r="C59" s="169"/>
      <c r="D59" s="170"/>
      <c r="E59" s="170"/>
      <c r="F59" s="170"/>
      <c r="G59" s="170"/>
      <c r="H59" s="173"/>
      <c r="I59" s="174"/>
      <c r="J59" s="174"/>
      <c r="K59" s="174"/>
    </row>
    <row r="60" spans="1:11" ht="17.149999999999999" customHeight="1" x14ac:dyDescent="0.3">
      <c r="A60" s="106" t="s">
        <v>9</v>
      </c>
      <c r="B60" s="107"/>
      <c r="C60" s="166"/>
      <c r="D60" s="130"/>
      <c r="E60" s="130"/>
      <c r="F60" s="130"/>
      <c r="G60" s="130"/>
      <c r="H60" s="130"/>
      <c r="I60" s="131"/>
      <c r="J60" s="131"/>
      <c r="K60" s="131"/>
    </row>
    <row r="61" spans="1:11" ht="17.149999999999999" customHeight="1" x14ac:dyDescent="0.3">
      <c r="A61" s="106" t="s">
        <v>10</v>
      </c>
      <c r="B61" s="107"/>
      <c r="C61" s="166"/>
      <c r="D61" s="130"/>
      <c r="E61" s="130"/>
      <c r="F61" s="130"/>
      <c r="G61" s="130"/>
      <c r="H61" s="130"/>
      <c r="I61" s="131"/>
      <c r="J61" s="131"/>
      <c r="K61" s="131"/>
    </row>
    <row r="62" spans="1:11" ht="17.149999999999999" customHeight="1" x14ac:dyDescent="0.3">
      <c r="A62" s="106" t="s">
        <v>11</v>
      </c>
      <c r="B62" s="107"/>
      <c r="C62" s="129"/>
      <c r="D62" s="130"/>
      <c r="E62" s="130"/>
      <c r="F62" s="130"/>
      <c r="G62" s="130"/>
      <c r="H62" s="130"/>
      <c r="I62" s="131"/>
      <c r="J62" s="131"/>
      <c r="K62" s="131"/>
    </row>
    <row r="63" spans="1:11" ht="17.149999999999999" customHeight="1" x14ac:dyDescent="0.3">
      <c r="A63" s="106" t="s">
        <v>13</v>
      </c>
      <c r="B63" s="107"/>
      <c r="C63" s="234"/>
      <c r="D63" s="235"/>
      <c r="E63" s="235"/>
      <c r="F63" s="235"/>
      <c r="G63" s="235"/>
      <c r="H63" s="235"/>
      <c r="I63" s="236"/>
      <c r="J63" s="236"/>
      <c r="K63" s="236"/>
    </row>
    <row r="64" spans="1:11" ht="17.149999999999999" customHeight="1" x14ac:dyDescent="0.3">
      <c r="A64" s="106" t="s">
        <v>14</v>
      </c>
      <c r="B64" s="107"/>
      <c r="C64" s="234"/>
      <c r="D64" s="235"/>
      <c r="E64" s="235"/>
      <c r="F64" s="235"/>
      <c r="G64" s="235"/>
      <c r="H64" s="235"/>
      <c r="I64" s="236"/>
      <c r="J64" s="236"/>
      <c r="K64" s="236"/>
    </row>
    <row r="65" spans="1:21" ht="15.75" customHeight="1" x14ac:dyDescent="0.3">
      <c r="A65" s="262" t="s">
        <v>2</v>
      </c>
      <c r="B65" s="262"/>
      <c r="C65" s="262"/>
      <c r="D65" s="9"/>
      <c r="E65" s="9"/>
      <c r="F65" s="9"/>
      <c r="G65" s="41"/>
      <c r="H65" s="42"/>
      <c r="I65" s="42"/>
      <c r="J65" s="42"/>
      <c r="K65" s="42"/>
    </row>
    <row r="66" spans="1:21" ht="12" customHeight="1" x14ac:dyDescent="0.3">
      <c r="A66" s="210" t="s">
        <v>750</v>
      </c>
      <c r="B66" s="211"/>
      <c r="C66" s="287" t="s">
        <v>756</v>
      </c>
      <c r="D66" s="288"/>
      <c r="E66" s="288"/>
      <c r="F66" s="288"/>
      <c r="G66" s="288"/>
      <c r="H66" s="288"/>
      <c r="I66" s="289"/>
      <c r="J66" s="289"/>
      <c r="K66" s="289"/>
    </row>
    <row r="67" spans="1:21" ht="18" customHeight="1" x14ac:dyDescent="0.3">
      <c r="A67" s="212"/>
      <c r="B67" s="213"/>
      <c r="C67" s="175"/>
      <c r="D67" s="176"/>
      <c r="E67" s="176"/>
      <c r="F67" s="176"/>
      <c r="G67" s="176"/>
      <c r="H67" s="176"/>
      <c r="I67" s="177"/>
      <c r="J67" s="177"/>
      <c r="K67" s="177"/>
    </row>
    <row r="68" spans="1:21" ht="10.5" customHeight="1" x14ac:dyDescent="0.3">
      <c r="A68" s="214"/>
      <c r="B68" s="215"/>
      <c r="C68" s="178"/>
      <c r="D68" s="179"/>
      <c r="E68" s="179"/>
      <c r="F68" s="179"/>
      <c r="G68" s="179"/>
      <c r="H68" s="179"/>
      <c r="I68" s="179"/>
      <c r="J68" s="179"/>
      <c r="K68" s="179"/>
    </row>
    <row r="69" spans="1:21" x14ac:dyDescent="0.3">
      <c r="A69" s="227" t="s">
        <v>29</v>
      </c>
      <c r="B69" s="228"/>
      <c r="C69" s="3" t="s">
        <v>702</v>
      </c>
      <c r="D69" s="3" t="s">
        <v>30</v>
      </c>
      <c r="E69" s="4" t="s">
        <v>31</v>
      </c>
      <c r="F69" s="4" t="s">
        <v>770</v>
      </c>
      <c r="G69" s="43" t="s">
        <v>52</v>
      </c>
      <c r="H69" s="44"/>
      <c r="I69" s="303" t="s">
        <v>832</v>
      </c>
      <c r="J69" s="309"/>
      <c r="K69" s="304"/>
    </row>
    <row r="70" spans="1:21" ht="18" customHeight="1" x14ac:dyDescent="0.3">
      <c r="A70" s="227"/>
      <c r="B70" s="228"/>
      <c r="C70" s="45"/>
      <c r="D70" s="46"/>
      <c r="E70" s="46"/>
      <c r="F70" s="46"/>
      <c r="G70" s="164"/>
      <c r="H70" s="165"/>
      <c r="I70" s="306"/>
      <c r="J70" s="307"/>
      <c r="K70" s="308"/>
      <c r="M70" s="297"/>
      <c r="N70" s="297"/>
      <c r="O70" s="297"/>
      <c r="P70" s="297"/>
      <c r="Q70" s="297"/>
      <c r="R70" s="297"/>
      <c r="S70" s="297"/>
      <c r="T70" s="297"/>
      <c r="U70" s="297"/>
    </row>
    <row r="71" spans="1:21" ht="12.75" customHeight="1" x14ac:dyDescent="0.3">
      <c r="A71" s="227" t="s">
        <v>691</v>
      </c>
      <c r="B71" s="228"/>
      <c r="C71" s="303" t="s">
        <v>24</v>
      </c>
      <c r="D71" s="304"/>
      <c r="E71" s="265" t="s">
        <v>690</v>
      </c>
      <c r="F71" s="266"/>
      <c r="G71" s="267"/>
      <c r="H71" s="47" t="s">
        <v>753</v>
      </c>
      <c r="I71" s="48"/>
      <c r="J71" s="48"/>
      <c r="K71" s="48"/>
    </row>
    <row r="72" spans="1:21" ht="12.75" customHeight="1" x14ac:dyDescent="0.3">
      <c r="A72" s="227"/>
      <c r="B72" s="228"/>
      <c r="C72" s="263"/>
      <c r="D72" s="264"/>
      <c r="E72" s="268"/>
      <c r="F72" s="269"/>
      <c r="G72" s="270"/>
      <c r="H72" s="301"/>
      <c r="I72" s="302"/>
      <c r="J72" s="302"/>
      <c r="K72" s="302"/>
    </row>
    <row r="73" spans="1:21" ht="12" customHeight="1" x14ac:dyDescent="0.3">
      <c r="C73" s="5" t="s">
        <v>806</v>
      </c>
      <c r="D73" s="6"/>
      <c r="E73" s="7"/>
      <c r="G73" s="49"/>
      <c r="H73" s="49"/>
      <c r="I73" s="49"/>
      <c r="J73" s="49"/>
      <c r="K73" s="49"/>
    </row>
    <row r="74" spans="1:21" ht="25.5" customHeight="1" x14ac:dyDescent="0.3">
      <c r="C74" s="50"/>
      <c r="D74" s="51"/>
      <c r="E74" s="52"/>
      <c r="G74" s="53"/>
      <c r="H74" s="53"/>
      <c r="I74" s="53"/>
      <c r="J74" s="53"/>
      <c r="K74" s="53"/>
    </row>
    <row r="75" spans="1:21" ht="21" customHeight="1" x14ac:dyDescent="0.3">
      <c r="A75" s="216" t="s">
        <v>822</v>
      </c>
      <c r="B75" s="217"/>
      <c r="C75" s="290"/>
      <c r="D75" s="291"/>
      <c r="E75" s="291"/>
      <c r="F75" s="252" t="s">
        <v>19</v>
      </c>
      <c r="G75" s="252"/>
      <c r="H75" s="227"/>
      <c r="I75" s="139"/>
      <c r="J75" s="140"/>
      <c r="K75" s="140"/>
    </row>
    <row r="76" spans="1:21" ht="24.75" customHeight="1" x14ac:dyDescent="0.3">
      <c r="A76" s="218"/>
      <c r="B76" s="219"/>
      <c r="C76" s="141"/>
      <c r="D76" s="142"/>
      <c r="E76" s="142"/>
      <c r="F76" s="252"/>
      <c r="G76" s="252"/>
      <c r="H76" s="227"/>
      <c r="I76" s="141"/>
      <c r="J76" s="142"/>
      <c r="K76" s="142"/>
    </row>
    <row r="77" spans="1:21" ht="9.75" customHeight="1" x14ac:dyDescent="0.3">
      <c r="A77" s="2"/>
      <c r="B77" s="2"/>
      <c r="C77" s="54"/>
      <c r="D77" s="54"/>
      <c r="E77" s="54"/>
      <c r="F77" s="54"/>
      <c r="G77" s="54"/>
      <c r="H77" s="54"/>
      <c r="I77" s="54"/>
      <c r="J77" s="54"/>
      <c r="K77" s="54"/>
    </row>
    <row r="78" spans="1:21" ht="15" customHeight="1" x14ac:dyDescent="0.3">
      <c r="A78" s="145" t="s">
        <v>768</v>
      </c>
      <c r="B78" s="145"/>
      <c r="C78" s="109"/>
      <c r="D78" s="109"/>
      <c r="E78" s="109"/>
      <c r="F78" s="109"/>
      <c r="G78" s="109"/>
      <c r="H78" s="109"/>
      <c r="I78" s="109"/>
      <c r="J78" s="109"/>
      <c r="K78" s="109"/>
    </row>
    <row r="79" spans="1:21" ht="18" customHeight="1" x14ac:dyDescent="0.3">
      <c r="A79" s="252" t="s">
        <v>704</v>
      </c>
      <c r="B79" s="252"/>
      <c r="C79" s="225" t="s">
        <v>763</v>
      </c>
      <c r="D79" s="226"/>
      <c r="E79" s="226"/>
      <c r="F79" s="226"/>
      <c r="G79" s="226"/>
      <c r="H79" s="226"/>
      <c r="I79" s="226"/>
      <c r="J79" s="226"/>
      <c r="K79" s="226"/>
    </row>
    <row r="80" spans="1:21" ht="23.25" customHeight="1" x14ac:dyDescent="0.3">
      <c r="A80" s="252"/>
      <c r="B80" s="252"/>
      <c r="C80" s="300"/>
      <c r="D80" s="300"/>
      <c r="E80" s="300"/>
      <c r="F80" s="300"/>
      <c r="G80" s="300"/>
      <c r="H80" s="300"/>
      <c r="I80" s="300"/>
      <c r="J80" s="300"/>
      <c r="K80" s="300"/>
    </row>
    <row r="81" spans="1:11" ht="20.25" customHeight="1" x14ac:dyDescent="0.3">
      <c r="A81" s="227" t="s">
        <v>769</v>
      </c>
      <c r="B81" s="228"/>
      <c r="C81" s="238"/>
      <c r="D81" s="238"/>
      <c r="E81" s="238"/>
      <c r="F81" s="238"/>
      <c r="G81" s="238"/>
      <c r="H81" s="238"/>
      <c r="I81" s="239"/>
      <c r="J81" s="239"/>
      <c r="K81" s="239"/>
    </row>
    <row r="82" spans="1:11" ht="23.25" customHeight="1" x14ac:dyDescent="0.3">
      <c r="A82" s="90" t="s">
        <v>762</v>
      </c>
      <c r="B82" s="283" t="s">
        <v>705</v>
      </c>
      <c r="C82" s="284"/>
      <c r="D82" s="91" t="s">
        <v>751</v>
      </c>
      <c r="E82" s="92" t="s">
        <v>771</v>
      </c>
      <c r="F82" s="91" t="s">
        <v>706</v>
      </c>
      <c r="G82" s="90" t="s">
        <v>757</v>
      </c>
      <c r="H82" s="223" t="s">
        <v>749</v>
      </c>
      <c r="I82" s="224"/>
      <c r="J82" s="224"/>
      <c r="K82" s="224"/>
    </row>
    <row r="83" spans="1:11" ht="15" customHeight="1" x14ac:dyDescent="0.3">
      <c r="A83" s="285" t="s">
        <v>54</v>
      </c>
      <c r="B83" s="91" t="s">
        <v>814</v>
      </c>
      <c r="C83" s="91" t="s">
        <v>815</v>
      </c>
      <c r="D83" s="237"/>
      <c r="E83" s="222"/>
      <c r="F83" s="222"/>
      <c r="G83" s="222"/>
      <c r="H83" s="298"/>
      <c r="I83" s="299"/>
      <c r="J83" s="299"/>
      <c r="K83" s="299"/>
    </row>
    <row r="84" spans="1:11" ht="18" customHeight="1" x14ac:dyDescent="0.3">
      <c r="A84" s="286"/>
      <c r="B84" s="93"/>
      <c r="C84" s="93"/>
      <c r="D84" s="237"/>
      <c r="E84" s="222"/>
      <c r="F84" s="222"/>
      <c r="G84" s="222"/>
      <c r="H84" s="298"/>
      <c r="I84" s="299"/>
      <c r="J84" s="299"/>
      <c r="K84" s="299"/>
    </row>
    <row r="85" spans="1:11" x14ac:dyDescent="0.3">
      <c r="A85" s="55"/>
      <c r="B85" s="55"/>
      <c r="C85" s="56"/>
      <c r="D85" s="56"/>
      <c r="E85" s="35"/>
      <c r="F85" s="9"/>
      <c r="G85" s="9"/>
      <c r="H85" s="9"/>
      <c r="I85" s="9"/>
      <c r="J85" s="9"/>
      <c r="K85" s="9"/>
    </row>
    <row r="86" spans="1:11" ht="13" customHeight="1" x14ac:dyDescent="0.3">
      <c r="A86" s="35"/>
      <c r="B86" s="9"/>
      <c r="C86" s="9"/>
      <c r="D86" s="41"/>
      <c r="E86" s="41"/>
      <c r="F86" s="41"/>
      <c r="G86" s="41"/>
      <c r="H86" s="41"/>
      <c r="I86" s="41"/>
      <c r="J86" s="41"/>
      <c r="K86" s="41"/>
    </row>
    <row r="87" spans="1:11" ht="20.149999999999999" customHeight="1" x14ac:dyDescent="0.3">
      <c r="A87" s="57" t="s">
        <v>1</v>
      </c>
      <c r="B87" s="292"/>
      <c r="C87" s="292"/>
      <c r="D87" s="292"/>
      <c r="E87" s="292"/>
      <c r="F87" s="292"/>
      <c r="G87" s="292"/>
      <c r="H87" s="292"/>
      <c r="I87" s="292"/>
      <c r="J87" s="292"/>
      <c r="K87" s="292"/>
    </row>
    <row r="88" spans="1:11" ht="16" customHeight="1" x14ac:dyDescent="0.3">
      <c r="A88" s="221" t="s">
        <v>807</v>
      </c>
      <c r="B88" s="221"/>
      <c r="C88" s="221"/>
      <c r="D88" s="221"/>
      <c r="E88" s="221"/>
      <c r="F88" s="221"/>
      <c r="G88" s="221"/>
      <c r="H88" s="221"/>
      <c r="I88" s="221"/>
      <c r="J88" s="221"/>
      <c r="K88" s="221"/>
    </row>
    <row r="89" spans="1:11" ht="5.15" customHeight="1" x14ac:dyDescent="0.3">
      <c r="A89" s="221"/>
      <c r="B89" s="221"/>
      <c r="C89" s="221"/>
      <c r="D89" s="221"/>
      <c r="E89" s="221"/>
      <c r="F89" s="221"/>
      <c r="G89" s="221"/>
      <c r="H89" s="221"/>
      <c r="I89" s="221"/>
      <c r="J89" s="221"/>
      <c r="K89" s="221"/>
    </row>
    <row r="90" spans="1:11" ht="20.25" customHeight="1" x14ac:dyDescent="0.3">
      <c r="A90" s="145" t="s">
        <v>16</v>
      </c>
      <c r="B90" s="145"/>
      <c r="C90" s="145"/>
      <c r="D90" s="9"/>
      <c r="E90" s="9"/>
      <c r="F90" s="9"/>
      <c r="G90" s="9"/>
      <c r="H90" s="9"/>
      <c r="I90" s="9"/>
      <c r="J90" s="9"/>
      <c r="K90" s="9"/>
    </row>
    <row r="91" spans="1:11" ht="20.25" customHeight="1" x14ac:dyDescent="0.3">
      <c r="A91" s="58" t="s">
        <v>767</v>
      </c>
      <c r="B91" s="58"/>
      <c r="C91" s="58"/>
      <c r="D91" s="9"/>
      <c r="E91" s="9"/>
      <c r="F91" s="9"/>
      <c r="G91" s="9"/>
      <c r="H91" s="9"/>
      <c r="I91" s="9"/>
      <c r="J91" s="9"/>
      <c r="K91" s="9"/>
    </row>
    <row r="92" spans="1:11" ht="2.25" customHeight="1" x14ac:dyDescent="0.3">
      <c r="A92" s="282"/>
      <c r="B92" s="282"/>
      <c r="C92" s="282"/>
      <c r="D92" s="282"/>
      <c r="E92" s="282"/>
      <c r="F92" s="9"/>
      <c r="G92" s="9"/>
      <c r="H92" s="9"/>
      <c r="I92" s="9"/>
      <c r="J92" s="9"/>
      <c r="K92" s="9"/>
    </row>
    <row r="93" spans="1:11" ht="12" customHeight="1" x14ac:dyDescent="0.3">
      <c r="A93" s="59" t="s">
        <v>808</v>
      </c>
      <c r="B93" s="60"/>
      <c r="C93" s="60"/>
      <c r="D93" s="60"/>
      <c r="E93" s="60"/>
      <c r="F93" s="9"/>
      <c r="G93" s="9"/>
      <c r="H93" s="9"/>
      <c r="I93" s="9"/>
      <c r="J93" s="9"/>
      <c r="K93" s="9"/>
    </row>
    <row r="94" spans="1:11" ht="20.149999999999999" customHeight="1" x14ac:dyDescent="0.3">
      <c r="A94" s="61" t="s">
        <v>15</v>
      </c>
      <c r="B94" s="244"/>
      <c r="C94" s="246"/>
      <c r="D94" s="246"/>
      <c r="E94" s="246"/>
      <c r="F94" s="61" t="s">
        <v>17</v>
      </c>
      <c r="G94" s="244"/>
      <c r="H94" s="245"/>
      <c r="I94" s="246"/>
      <c r="J94" s="246"/>
      <c r="K94" s="246"/>
    </row>
    <row r="95" spans="1:11" ht="20.149999999999999" customHeight="1" x14ac:dyDescent="0.3">
      <c r="A95" s="61" t="s">
        <v>18</v>
      </c>
      <c r="B95" s="247"/>
      <c r="C95" s="248"/>
      <c r="D95" s="248"/>
      <c r="E95" s="248"/>
      <c r="F95" s="61" t="s">
        <v>11</v>
      </c>
      <c r="G95" s="249"/>
      <c r="H95" s="250"/>
      <c r="I95" s="250"/>
      <c r="J95" s="250"/>
      <c r="K95" s="251"/>
    </row>
    <row r="96" spans="1:11" ht="20.149999999999999" customHeight="1" thickBot="1" x14ac:dyDescent="0.35">
      <c r="A96" s="231" t="s">
        <v>723</v>
      </c>
      <c r="B96" s="232"/>
      <c r="C96" s="233"/>
      <c r="D96" s="293"/>
      <c r="E96" s="152"/>
      <c r="F96" s="152"/>
      <c r="G96" s="152"/>
      <c r="H96" s="152"/>
      <c r="I96" s="153"/>
      <c r="J96" s="153"/>
      <c r="K96" s="153"/>
    </row>
    <row r="97" spans="1:13" ht="12" customHeight="1" thickBot="1" x14ac:dyDescent="0.35">
      <c r="A97" s="278" t="s">
        <v>785</v>
      </c>
      <c r="B97" s="279"/>
      <c r="C97" s="279"/>
      <c r="D97" s="279"/>
      <c r="E97" s="279"/>
      <c r="F97" s="279"/>
      <c r="G97" s="279"/>
      <c r="H97" s="279"/>
      <c r="I97" s="279"/>
      <c r="J97" s="279"/>
      <c r="K97" s="279"/>
      <c r="L97" s="62"/>
      <c r="M97" s="62"/>
    </row>
    <row r="98" spans="1:13" ht="12" customHeight="1" x14ac:dyDescent="0.3">
      <c r="A98" s="208" t="s">
        <v>823</v>
      </c>
      <c r="B98" s="208"/>
      <c r="C98" s="208"/>
      <c r="D98" s="208"/>
      <c r="E98" s="208"/>
      <c r="F98" s="208"/>
      <c r="G98" s="208"/>
      <c r="H98" s="276" t="s">
        <v>786</v>
      </c>
      <c r="I98" s="276"/>
      <c r="J98" s="276"/>
      <c r="K98" s="276"/>
      <c r="L98" s="274"/>
      <c r="M98" s="275"/>
    </row>
    <row r="99" spans="1:13" ht="12" customHeight="1" x14ac:dyDescent="0.3">
      <c r="A99" s="209"/>
      <c r="B99" s="209"/>
      <c r="C99" s="209"/>
      <c r="D99" s="209"/>
      <c r="E99" s="209"/>
      <c r="F99" s="209"/>
      <c r="G99" s="209"/>
      <c r="H99" s="277"/>
      <c r="I99" s="277"/>
      <c r="J99" s="277"/>
      <c r="K99" s="277"/>
      <c r="L99" s="275"/>
      <c r="M99" s="275"/>
    </row>
    <row r="100" spans="1:13" ht="95.15" customHeight="1" x14ac:dyDescent="0.3">
      <c r="A100" s="209"/>
      <c r="B100" s="209"/>
      <c r="C100" s="209"/>
      <c r="D100" s="209"/>
      <c r="E100" s="209"/>
      <c r="F100" s="209"/>
      <c r="G100" s="209"/>
      <c r="H100" s="277"/>
      <c r="I100" s="277"/>
      <c r="J100" s="277"/>
      <c r="K100" s="277"/>
      <c r="L100" s="63"/>
      <c r="M100" s="63"/>
    </row>
    <row r="101" spans="1:13" ht="15" customHeight="1" x14ac:dyDescent="0.3">
      <c r="A101" s="64"/>
      <c r="B101" s="64"/>
      <c r="C101" s="64"/>
      <c r="D101" s="64"/>
      <c r="E101" s="64"/>
      <c r="F101" s="64"/>
      <c r="G101" s="64"/>
      <c r="H101" s="65"/>
      <c r="I101" s="65"/>
      <c r="J101" s="65"/>
      <c r="K101" s="65"/>
    </row>
    <row r="102" spans="1:13" ht="15" customHeight="1" x14ac:dyDescent="0.3">
      <c r="A102" s="97" t="s">
        <v>701</v>
      </c>
      <c r="B102" s="97"/>
      <c r="C102" s="97"/>
      <c r="D102" s="97"/>
      <c r="E102" s="97"/>
      <c r="F102" s="97"/>
      <c r="G102" s="97"/>
      <c r="H102" s="97"/>
      <c r="I102" s="97"/>
      <c r="J102" s="97"/>
      <c r="K102" s="97"/>
    </row>
    <row r="103" spans="1:13" ht="26.25" customHeight="1" x14ac:dyDescent="0.3">
      <c r="A103" s="151" t="s">
        <v>794</v>
      </c>
      <c r="B103" s="151"/>
      <c r="C103" s="151"/>
      <c r="D103" s="151"/>
      <c r="E103" s="151"/>
      <c r="F103" s="151"/>
      <c r="G103" s="151"/>
      <c r="H103" s="151"/>
      <c r="I103" s="151"/>
      <c r="J103" s="151"/>
      <c r="K103" s="151"/>
    </row>
    <row r="104" spans="1:13" ht="15" customHeight="1" x14ac:dyDescent="0.3">
      <c r="A104" s="8"/>
      <c r="B104" s="8"/>
      <c r="C104" s="8"/>
      <c r="D104" s="8"/>
      <c r="E104" s="8"/>
      <c r="F104" s="8"/>
      <c r="G104" s="8"/>
      <c r="H104" s="156" t="s">
        <v>711</v>
      </c>
      <c r="I104" s="156"/>
      <c r="J104" s="156"/>
      <c r="K104" s="156"/>
    </row>
    <row r="105" spans="1:13" ht="25" customHeight="1" x14ac:dyDescent="0.3">
      <c r="A105" s="161" t="s">
        <v>712</v>
      </c>
      <c r="B105" s="162"/>
      <c r="C105" s="162"/>
      <c r="D105" s="162"/>
      <c r="E105" s="162"/>
      <c r="F105" s="162"/>
      <c r="G105" s="163"/>
      <c r="H105" s="152"/>
      <c r="I105" s="153"/>
      <c r="J105" s="153"/>
      <c r="K105" s="153"/>
    </row>
    <row r="106" spans="1:13" ht="20.149999999999999" customHeight="1" x14ac:dyDescent="0.3">
      <c r="A106" s="147" t="s">
        <v>802</v>
      </c>
      <c r="B106" s="148"/>
      <c r="C106" s="148"/>
      <c r="D106" s="148"/>
      <c r="E106" s="148"/>
      <c r="F106" s="148"/>
      <c r="G106" s="149"/>
      <c r="H106" s="154"/>
      <c r="I106" s="155"/>
      <c r="J106" s="155"/>
      <c r="K106" s="155"/>
    </row>
    <row r="107" spans="1:13" ht="20.149999999999999" customHeight="1" x14ac:dyDescent="0.3">
      <c r="A107" s="157" t="s">
        <v>803</v>
      </c>
      <c r="B107" s="158"/>
      <c r="C107" s="158"/>
      <c r="D107" s="158"/>
      <c r="E107" s="158"/>
      <c r="F107" s="158"/>
      <c r="G107" s="159"/>
      <c r="H107" s="160"/>
      <c r="I107" s="155"/>
      <c r="J107" s="155"/>
      <c r="K107" s="155"/>
    </row>
    <row r="108" spans="1:13" s="66" customFormat="1" ht="20.149999999999999" customHeight="1" x14ac:dyDescent="0.3">
      <c r="A108" s="147" t="s">
        <v>804</v>
      </c>
      <c r="B108" s="148"/>
      <c r="C108" s="148"/>
      <c r="D108" s="148"/>
      <c r="E108" s="148"/>
      <c r="F108" s="148"/>
      <c r="G108" s="149"/>
      <c r="H108" s="154"/>
      <c r="I108" s="155"/>
      <c r="J108" s="155"/>
      <c r="K108" s="155"/>
    </row>
    <row r="109" spans="1:13" s="67" customFormat="1" ht="26.25" customHeight="1" x14ac:dyDescent="0.3">
      <c r="A109" s="203" t="s">
        <v>805</v>
      </c>
      <c r="B109" s="204"/>
      <c r="C109" s="204"/>
      <c r="D109" s="204"/>
      <c r="E109" s="204"/>
      <c r="F109" s="204"/>
      <c r="G109" s="205"/>
      <c r="H109" s="206"/>
      <c r="I109" s="207"/>
      <c r="J109" s="207"/>
      <c r="K109" s="207"/>
    </row>
    <row r="110" spans="1:13" ht="18.55" customHeight="1" x14ac:dyDescent="0.3">
      <c r="A110" s="230" t="s">
        <v>831</v>
      </c>
      <c r="B110" s="230"/>
      <c r="C110" s="230"/>
      <c r="D110" s="230"/>
      <c r="E110" s="230"/>
      <c r="F110" s="230"/>
      <c r="G110" s="230"/>
      <c r="H110" s="230"/>
      <c r="I110" s="230"/>
      <c r="J110" s="230"/>
      <c r="K110" s="230"/>
    </row>
    <row r="111" spans="1:13" ht="19.75" customHeight="1" x14ac:dyDescent="0.3">
      <c r="A111" s="229" t="s">
        <v>772</v>
      </c>
      <c r="B111" s="229"/>
      <c r="C111" s="229"/>
      <c r="D111" s="229"/>
      <c r="E111" s="229"/>
      <c r="F111" s="229"/>
      <c r="G111" s="229"/>
      <c r="H111" s="229"/>
      <c r="I111" s="229"/>
      <c r="J111" s="229"/>
      <c r="K111" s="229"/>
    </row>
    <row r="112" spans="1:13" ht="15" customHeight="1" x14ac:dyDescent="0.3">
      <c r="A112" s="150" t="s">
        <v>793</v>
      </c>
      <c r="B112" s="150"/>
      <c r="C112" s="150"/>
      <c r="D112" s="150"/>
      <c r="E112" s="150"/>
      <c r="F112" s="150"/>
      <c r="G112" s="150"/>
      <c r="H112" s="150"/>
      <c r="I112" s="85"/>
      <c r="J112" s="85"/>
      <c r="K112" s="85"/>
    </row>
    <row r="113" spans="1:11" ht="9" customHeight="1" x14ac:dyDescent="0.3">
      <c r="A113" s="86"/>
      <c r="B113" s="86"/>
      <c r="C113" s="86"/>
      <c r="D113" s="86"/>
      <c r="E113" s="86"/>
      <c r="F113" s="87"/>
      <c r="G113" s="87"/>
      <c r="H113" s="87"/>
      <c r="I113" s="87"/>
      <c r="J113" s="87"/>
      <c r="K113" s="87"/>
    </row>
    <row r="114" spans="1:11" ht="17.25" customHeight="1" x14ac:dyDescent="0.3">
      <c r="A114" s="189" t="s">
        <v>795</v>
      </c>
      <c r="B114" s="189"/>
      <c r="C114" s="189"/>
      <c r="D114" s="189"/>
      <c r="E114" s="189"/>
      <c r="F114" s="189"/>
      <c r="G114" s="189"/>
      <c r="H114" s="189"/>
      <c r="I114" s="189"/>
      <c r="J114" s="189"/>
      <c r="K114" s="189"/>
    </row>
    <row r="115" spans="1:11" ht="23.7" customHeight="1" x14ac:dyDescent="0.3">
      <c r="A115" s="189"/>
      <c r="B115" s="189"/>
      <c r="C115" s="189"/>
      <c r="D115" s="189"/>
      <c r="E115" s="189"/>
      <c r="F115" s="189"/>
      <c r="G115" s="189"/>
      <c r="H115" s="189"/>
      <c r="I115" s="189"/>
      <c r="J115" s="189"/>
      <c r="K115" s="189"/>
    </row>
    <row r="116" spans="1:11" ht="44.6" customHeight="1" x14ac:dyDescent="0.3">
      <c r="A116" s="189" t="s">
        <v>835</v>
      </c>
      <c r="B116" s="189"/>
      <c r="C116" s="189"/>
      <c r="D116" s="189"/>
      <c r="E116" s="189"/>
      <c r="F116" s="189"/>
      <c r="G116" s="189"/>
      <c r="H116" s="189"/>
      <c r="I116" s="189"/>
      <c r="J116" s="189"/>
      <c r="K116" s="189"/>
    </row>
    <row r="117" spans="1:11" ht="12.75" customHeight="1" x14ac:dyDescent="0.3">
      <c r="A117" s="189" t="s">
        <v>816</v>
      </c>
      <c r="B117" s="189"/>
      <c r="C117" s="189"/>
      <c r="D117" s="189"/>
      <c r="E117" s="189"/>
      <c r="F117" s="189"/>
      <c r="G117" s="189"/>
      <c r="H117" s="189"/>
      <c r="I117" s="189"/>
      <c r="J117" s="189"/>
      <c r="K117" s="189"/>
    </row>
    <row r="118" spans="1:11" ht="94.5" customHeight="1" x14ac:dyDescent="0.3">
      <c r="A118" s="189"/>
      <c r="B118" s="189"/>
      <c r="C118" s="189"/>
      <c r="D118" s="189"/>
      <c r="E118" s="189"/>
      <c r="F118" s="189"/>
      <c r="G118" s="189"/>
      <c r="H118" s="189"/>
      <c r="I118" s="189"/>
      <c r="J118" s="189"/>
      <c r="K118" s="189"/>
    </row>
    <row r="119" spans="1:11" ht="6.75" customHeight="1" x14ac:dyDescent="0.3">
      <c r="A119" s="189"/>
      <c r="B119" s="189"/>
      <c r="C119" s="189"/>
      <c r="D119" s="189"/>
      <c r="E119" s="189"/>
      <c r="F119" s="189"/>
      <c r="G119" s="189"/>
      <c r="H119" s="189"/>
      <c r="I119" s="189"/>
      <c r="J119" s="189"/>
      <c r="K119" s="189"/>
    </row>
    <row r="120" spans="1:11" ht="34" customHeight="1" x14ac:dyDescent="0.3">
      <c r="A120" s="189"/>
      <c r="B120" s="189"/>
      <c r="C120" s="189"/>
      <c r="D120" s="189"/>
      <c r="E120" s="189"/>
      <c r="F120" s="189"/>
      <c r="G120" s="189"/>
      <c r="H120" s="189"/>
      <c r="I120" s="189"/>
      <c r="J120" s="189"/>
      <c r="K120" s="189"/>
    </row>
    <row r="121" spans="1:11" ht="24.75" customHeight="1" x14ac:dyDescent="0.3">
      <c r="A121" s="220" t="s">
        <v>752</v>
      </c>
      <c r="B121" s="220"/>
      <c r="C121" s="220"/>
      <c r="D121" s="220"/>
      <c r="E121" s="220"/>
      <c r="F121" s="220"/>
      <c r="G121" s="220"/>
      <c r="H121" s="220"/>
      <c r="I121" s="220"/>
      <c r="J121" s="220"/>
      <c r="K121" s="220"/>
    </row>
    <row r="122" spans="1:11" ht="9" customHeight="1" x14ac:dyDescent="0.3">
      <c r="A122" s="88"/>
      <c r="B122" s="88"/>
      <c r="C122" s="88"/>
      <c r="D122" s="88"/>
      <c r="E122" s="88"/>
      <c r="F122" s="88"/>
      <c r="G122" s="88"/>
      <c r="H122" s="88"/>
      <c r="I122" s="88"/>
      <c r="J122" s="88"/>
      <c r="K122" s="88"/>
    </row>
    <row r="123" spans="1:11" ht="12" customHeight="1" x14ac:dyDescent="0.3">
      <c r="A123" s="189" t="s">
        <v>25</v>
      </c>
      <c r="B123" s="189"/>
      <c r="C123" s="189"/>
      <c r="D123" s="189"/>
      <c r="E123" s="189"/>
      <c r="F123" s="189"/>
      <c r="G123" s="189"/>
      <c r="H123" s="189"/>
      <c r="I123" s="189"/>
      <c r="J123" s="189"/>
      <c r="K123" s="189"/>
    </row>
    <row r="124" spans="1:11" ht="9" customHeight="1" x14ac:dyDescent="0.3">
      <c r="A124" s="88"/>
      <c r="B124" s="88"/>
      <c r="C124" s="88"/>
      <c r="D124" s="88"/>
      <c r="E124" s="88"/>
      <c r="F124" s="88"/>
      <c r="G124" s="88"/>
      <c r="H124" s="88"/>
      <c r="I124" s="88"/>
      <c r="J124" s="88"/>
      <c r="K124" s="88"/>
    </row>
    <row r="125" spans="1:11" ht="13.5" customHeight="1" x14ac:dyDescent="0.3">
      <c r="A125" s="189" t="s">
        <v>836</v>
      </c>
      <c r="B125" s="189"/>
      <c r="C125" s="189"/>
      <c r="D125" s="189"/>
      <c r="E125" s="189"/>
      <c r="F125" s="189"/>
      <c r="G125" s="189"/>
      <c r="H125" s="189"/>
      <c r="I125" s="189"/>
      <c r="J125" s="189"/>
      <c r="K125" s="189"/>
    </row>
    <row r="126" spans="1:11" ht="9" customHeight="1" x14ac:dyDescent="0.3">
      <c r="A126" s="89"/>
      <c r="B126" s="89"/>
      <c r="C126" s="89"/>
      <c r="D126" s="89"/>
      <c r="E126" s="89"/>
      <c r="F126" s="89"/>
      <c r="G126" s="89"/>
      <c r="H126" s="89"/>
      <c r="I126" s="89"/>
      <c r="J126" s="89"/>
      <c r="K126" s="89"/>
    </row>
    <row r="127" spans="1:11" ht="23.25" customHeight="1" x14ac:dyDescent="0.3">
      <c r="A127" s="190" t="s">
        <v>817</v>
      </c>
      <c r="B127" s="190"/>
      <c r="C127" s="190"/>
      <c r="D127" s="190"/>
      <c r="E127" s="190"/>
      <c r="F127" s="190"/>
      <c r="G127" s="190"/>
      <c r="H127" s="190"/>
      <c r="I127" s="190"/>
      <c r="J127" s="190"/>
      <c r="K127" s="190"/>
    </row>
    <row r="128" spans="1:11" ht="6.9" customHeight="1" x14ac:dyDescent="0.3">
      <c r="A128" s="1"/>
      <c r="B128" s="1"/>
      <c r="C128" s="1"/>
      <c r="D128" s="1"/>
      <c r="E128" s="1"/>
      <c r="F128" s="1"/>
      <c r="G128" s="1"/>
      <c r="H128" s="1"/>
      <c r="I128" s="1"/>
      <c r="J128" s="1"/>
      <c r="K128" s="1"/>
    </row>
    <row r="129" spans="1:31" ht="23.25" customHeight="1" x14ac:dyDescent="0.3">
      <c r="A129" s="151" t="s">
        <v>50</v>
      </c>
      <c r="B129" s="151"/>
      <c r="C129" s="151"/>
      <c r="D129" s="151"/>
      <c r="E129" s="151"/>
      <c r="F129" s="151"/>
      <c r="G129" s="151"/>
      <c r="H129" s="151"/>
      <c r="I129" s="151"/>
      <c r="J129" s="151"/>
      <c r="K129" s="151"/>
      <c r="S129" s="68"/>
    </row>
    <row r="130" spans="1:31" ht="14.15" customHeight="1" x14ac:dyDescent="0.3">
      <c r="A130" s="151" t="s">
        <v>834</v>
      </c>
      <c r="B130" s="151"/>
      <c r="C130" s="151"/>
      <c r="D130" s="151"/>
      <c r="E130" s="151"/>
      <c r="F130" s="151"/>
      <c r="G130" s="151"/>
      <c r="H130" s="151"/>
      <c r="I130" s="151"/>
      <c r="J130" s="151"/>
      <c r="K130" s="151"/>
      <c r="S130" s="68"/>
    </row>
    <row r="131" spans="1:31" ht="24" customHeight="1" x14ac:dyDescent="0.35">
      <c r="A131" s="9"/>
      <c r="B131" s="9"/>
      <c r="C131" s="195" t="s">
        <v>824</v>
      </c>
      <c r="D131" s="202"/>
      <c r="E131" s="196"/>
      <c r="F131" s="197" t="s">
        <v>833</v>
      </c>
      <c r="G131" s="198"/>
      <c r="H131" s="198"/>
      <c r="I131" s="196"/>
      <c r="J131" s="186"/>
      <c r="K131" s="186"/>
      <c r="N131" s="69" t="s">
        <v>738</v>
      </c>
      <c r="O131" s="69" t="s">
        <v>20</v>
      </c>
      <c r="P131" s="69" t="s">
        <v>22</v>
      </c>
      <c r="Q131" s="69" t="s">
        <v>23</v>
      </c>
      <c r="R131" s="69"/>
      <c r="U131" s="70" t="s">
        <v>680</v>
      </c>
      <c r="W131" s="71" t="s">
        <v>57</v>
      </c>
      <c r="X131" s="71" t="s">
        <v>58</v>
      </c>
      <c r="Y131" s="34" t="s">
        <v>59</v>
      </c>
      <c r="Z131" s="34" t="s">
        <v>60</v>
      </c>
      <c r="AD131" s="10" t="s">
        <v>699</v>
      </c>
      <c r="AE131" s="10" t="e">
        <f>(WEEKNUM(#REF!,2))-1</f>
        <v>#REF!</v>
      </c>
    </row>
    <row r="132" spans="1:31" ht="19.5" customHeight="1" x14ac:dyDescent="0.3">
      <c r="A132" s="135" t="s">
        <v>682</v>
      </c>
      <c r="B132" s="135"/>
      <c r="C132" s="136">
        <f>C30</f>
        <v>0</v>
      </c>
      <c r="D132" s="137"/>
      <c r="E132" s="138"/>
      <c r="F132" s="199"/>
      <c r="G132" s="200"/>
      <c r="H132" s="200"/>
      <c r="I132" s="201"/>
      <c r="J132" s="187"/>
      <c r="K132" s="187"/>
      <c r="N132" s="12" t="s">
        <v>739</v>
      </c>
      <c r="O132" s="72">
        <f>'Application Form'!$F24-84</f>
        <v>-84</v>
      </c>
      <c r="P132" s="72">
        <f>'Application Form'!$F$24-56</f>
        <v>-56</v>
      </c>
      <c r="Q132" s="72">
        <f>'Application Form'!$E$24-98</f>
        <v>-98</v>
      </c>
      <c r="R132" s="72"/>
      <c r="U132" s="10" t="e">
        <f>VLOOKUP($C$29,$W$132:$X$333,2,FALSE)</f>
        <v>#N/A</v>
      </c>
      <c r="W132" s="73" t="s">
        <v>61</v>
      </c>
      <c r="X132" s="74" t="s">
        <v>62</v>
      </c>
      <c r="Y132" s="10" t="s">
        <v>62</v>
      </c>
      <c r="Z132" s="10" t="s">
        <v>63</v>
      </c>
      <c r="AD132" s="10" t="s">
        <v>693</v>
      </c>
      <c r="AE132" s="10" t="e">
        <f>AE131-3</f>
        <v>#REF!</v>
      </c>
    </row>
    <row r="133" spans="1:31" ht="18.75" customHeight="1" x14ac:dyDescent="0.3">
      <c r="A133" s="193" t="s">
        <v>683</v>
      </c>
      <c r="B133" s="194"/>
      <c r="C133" s="192"/>
      <c r="D133" s="192"/>
      <c r="E133" s="192"/>
      <c r="F133" s="180"/>
      <c r="G133" s="181"/>
      <c r="H133" s="181"/>
      <c r="I133" s="182"/>
      <c r="J133" s="187"/>
      <c r="K133" s="187"/>
      <c r="N133" s="12" t="s">
        <v>740</v>
      </c>
      <c r="O133" s="72">
        <f>'Application Form'!$F$24-119</f>
        <v>-119</v>
      </c>
      <c r="P133" s="72">
        <f>'Application Form'!$F$24-56</f>
        <v>-56</v>
      </c>
      <c r="Q133" s="72">
        <f>'Application Form'!$E$24-98</f>
        <v>-98</v>
      </c>
      <c r="R133" s="72"/>
      <c r="W133" s="73" t="s">
        <v>68</v>
      </c>
      <c r="X133" s="74" t="s">
        <v>69</v>
      </c>
      <c r="Y133" s="10" t="s">
        <v>66</v>
      </c>
      <c r="Z133" s="10" t="s">
        <v>67</v>
      </c>
      <c r="AD133" s="10" t="s">
        <v>697</v>
      </c>
      <c r="AE133" s="10" t="e">
        <f>(AE132-1)*7</f>
        <v>#REF!</v>
      </c>
    </row>
    <row r="134" spans="1:31" ht="24" customHeight="1" x14ac:dyDescent="0.3">
      <c r="A134" s="195" t="s">
        <v>684</v>
      </c>
      <c r="B134" s="196"/>
      <c r="C134" s="192"/>
      <c r="D134" s="192"/>
      <c r="E134" s="192"/>
      <c r="F134" s="180"/>
      <c r="G134" s="181"/>
      <c r="H134" s="181"/>
      <c r="I134" s="182"/>
      <c r="J134" s="187"/>
      <c r="K134" s="187"/>
      <c r="N134" s="12" t="s">
        <v>741</v>
      </c>
      <c r="O134" s="72">
        <f>'Application Form'!$F$24-119</f>
        <v>-119</v>
      </c>
      <c r="P134" s="72">
        <f>'Application Form'!$F$24-56</f>
        <v>-56</v>
      </c>
      <c r="Q134" s="72">
        <f>'Application Form'!$E$24-70</f>
        <v>-70</v>
      </c>
      <c r="R134" s="72"/>
      <c r="W134" s="73" t="s">
        <v>71</v>
      </c>
      <c r="X134" s="74" t="s">
        <v>72</v>
      </c>
      <c r="Y134" s="10" t="s">
        <v>69</v>
      </c>
      <c r="Z134" s="10" t="s">
        <v>70</v>
      </c>
      <c r="AD134" s="10" t="s">
        <v>694</v>
      </c>
      <c r="AE134" s="68">
        <v>43832</v>
      </c>
    </row>
    <row r="135" spans="1:31" ht="26.25" customHeight="1" x14ac:dyDescent="0.3">
      <c r="A135" s="195" t="s">
        <v>716</v>
      </c>
      <c r="B135" s="196"/>
      <c r="C135" s="191" t="s">
        <v>717</v>
      </c>
      <c r="D135" s="191"/>
      <c r="E135" s="191"/>
      <c r="F135" s="183" t="s">
        <v>717</v>
      </c>
      <c r="G135" s="184"/>
      <c r="H135" s="184"/>
      <c r="I135" s="185"/>
      <c r="J135" s="187"/>
      <c r="K135" s="187"/>
      <c r="N135" s="12" t="s">
        <v>742</v>
      </c>
      <c r="O135" s="72">
        <f>'Application Form'!$F$24-119</f>
        <v>-119</v>
      </c>
      <c r="P135" s="72">
        <f>'Application Form'!$F$24-56</f>
        <v>-56</v>
      </c>
      <c r="Q135" s="72">
        <f>'Application Form'!$E$24-70</f>
        <v>-70</v>
      </c>
      <c r="R135" s="72"/>
      <c r="W135" s="73" t="s">
        <v>92</v>
      </c>
      <c r="X135" s="74" t="s">
        <v>93</v>
      </c>
      <c r="Y135" s="10" t="s">
        <v>72</v>
      </c>
      <c r="Z135" s="10" t="s">
        <v>73</v>
      </c>
      <c r="AD135" s="10" t="s">
        <v>698</v>
      </c>
      <c r="AE135" s="68" t="e">
        <f>AE134+AE133</f>
        <v>#REF!</v>
      </c>
    </row>
    <row r="136" spans="1:31" ht="15" customHeight="1" x14ac:dyDescent="0.3">
      <c r="A136" s="193" t="s">
        <v>4</v>
      </c>
      <c r="B136" s="194"/>
      <c r="C136" s="192"/>
      <c r="D136" s="192"/>
      <c r="E136" s="192"/>
      <c r="F136" s="180"/>
      <c r="G136" s="181"/>
      <c r="H136" s="181"/>
      <c r="I136" s="182"/>
      <c r="J136" s="187"/>
      <c r="K136" s="187"/>
      <c r="N136" s="10" t="s">
        <v>745</v>
      </c>
      <c r="O136" s="72">
        <f>'Application Form'!$F$24-182</f>
        <v>-182</v>
      </c>
      <c r="P136" s="72">
        <f>'Application Form'!$F$24-56</f>
        <v>-56</v>
      </c>
      <c r="W136" s="73" t="s">
        <v>74</v>
      </c>
      <c r="X136" s="74" t="s">
        <v>75</v>
      </c>
      <c r="Y136" s="10" t="s">
        <v>75</v>
      </c>
      <c r="Z136" s="10" t="s">
        <v>76</v>
      </c>
      <c r="AD136" s="10" t="s">
        <v>695</v>
      </c>
      <c r="AE136" s="68" t="e">
        <f>AE135+3</f>
        <v>#REF!</v>
      </c>
    </row>
    <row r="137" spans="1:31" ht="51.9" customHeight="1" x14ac:dyDescent="0.3">
      <c r="A137" s="193" t="s">
        <v>5</v>
      </c>
      <c r="B137" s="194"/>
      <c r="C137" s="192"/>
      <c r="D137" s="192"/>
      <c r="E137" s="192"/>
      <c r="F137" s="180"/>
      <c r="G137" s="181"/>
      <c r="H137" s="181"/>
      <c r="I137" s="182"/>
      <c r="J137" s="188"/>
      <c r="K137" s="188"/>
      <c r="N137" s="10" t="s">
        <v>743</v>
      </c>
      <c r="O137" s="72">
        <f>'Application Form'!$F$24-182</f>
        <v>-182</v>
      </c>
      <c r="P137" s="72">
        <f>'Application Form'!$F$24-56</f>
        <v>-56</v>
      </c>
      <c r="W137" s="73" t="s">
        <v>77</v>
      </c>
      <c r="X137" s="74" t="s">
        <v>78</v>
      </c>
      <c r="Y137" s="10" t="s">
        <v>78</v>
      </c>
      <c r="Z137" s="10" t="s">
        <v>79</v>
      </c>
      <c r="AD137" s="10" t="s">
        <v>696</v>
      </c>
      <c r="AE137" s="68" t="e">
        <f>AE136+5</f>
        <v>#REF!</v>
      </c>
    </row>
    <row r="138" spans="1:31" x14ac:dyDescent="0.3">
      <c r="N138" s="10" t="s">
        <v>746</v>
      </c>
      <c r="O138" s="72">
        <f>'Application Form'!$F$24-182</f>
        <v>-182</v>
      </c>
      <c r="P138" s="72">
        <f>'Application Form'!$F$24-56</f>
        <v>-56</v>
      </c>
      <c r="W138" s="73" t="s">
        <v>80</v>
      </c>
      <c r="X138" s="74" t="s">
        <v>81</v>
      </c>
      <c r="Y138" s="10" t="s">
        <v>81</v>
      </c>
      <c r="Z138" s="10" t="s">
        <v>82</v>
      </c>
    </row>
    <row r="139" spans="1:31" x14ac:dyDescent="0.3">
      <c r="N139" s="10" t="s">
        <v>744</v>
      </c>
      <c r="O139" s="72">
        <f>'Application Form'!$F$24-182</f>
        <v>-182</v>
      </c>
      <c r="P139" s="72">
        <f>'Application Form'!$F$24-56</f>
        <v>-56</v>
      </c>
      <c r="W139" s="73" t="s">
        <v>83</v>
      </c>
      <c r="X139" s="74" t="s">
        <v>84</v>
      </c>
      <c r="Y139" s="10" t="s">
        <v>84</v>
      </c>
      <c r="Z139" s="10" t="s">
        <v>85</v>
      </c>
    </row>
    <row r="140" spans="1:31" x14ac:dyDescent="0.3">
      <c r="W140" s="73" t="s">
        <v>86</v>
      </c>
      <c r="X140" s="74" t="s">
        <v>87</v>
      </c>
      <c r="Y140" s="10" t="s">
        <v>87</v>
      </c>
      <c r="Z140" s="10" t="s">
        <v>88</v>
      </c>
      <c r="AD140" s="12" t="s">
        <v>53</v>
      </c>
    </row>
    <row r="141" spans="1:31" x14ac:dyDescent="0.3">
      <c r="M141" s="75" t="s">
        <v>754</v>
      </c>
      <c r="N141" s="75" t="s">
        <v>755</v>
      </c>
      <c r="O141" s="75" t="s">
        <v>32</v>
      </c>
      <c r="P141" s="75" t="s">
        <v>55</v>
      </c>
      <c r="Q141" s="75" t="s">
        <v>33</v>
      </c>
      <c r="R141" s="75" t="s">
        <v>21</v>
      </c>
      <c r="S141" s="12" t="s">
        <v>36</v>
      </c>
      <c r="T141" s="75" t="s">
        <v>38</v>
      </c>
      <c r="U141" s="75" t="s">
        <v>39</v>
      </c>
      <c r="W141" s="73" t="s">
        <v>89</v>
      </c>
      <c r="X141" s="74" t="s">
        <v>90</v>
      </c>
      <c r="Y141" s="10" t="s">
        <v>90</v>
      </c>
      <c r="Z141" s="10" t="s">
        <v>91</v>
      </c>
      <c r="AD141" s="12" t="s">
        <v>54</v>
      </c>
    </row>
    <row r="142" spans="1:31" x14ac:dyDescent="0.3">
      <c r="L142" s="69" t="s">
        <v>739</v>
      </c>
      <c r="M142" s="76">
        <f>$M$157-84</f>
        <v>43741</v>
      </c>
      <c r="N142" s="76">
        <f t="shared" ref="N142:N149" si="0">$M$157-56</f>
        <v>43769</v>
      </c>
      <c r="O142" s="77" t="s">
        <v>40</v>
      </c>
      <c r="P142" s="12" t="s">
        <v>53</v>
      </c>
      <c r="Q142" s="12" t="s">
        <v>34</v>
      </c>
      <c r="R142" s="12" t="s">
        <v>710</v>
      </c>
      <c r="S142" s="12" t="s">
        <v>37</v>
      </c>
      <c r="T142" s="10">
        <v>16</v>
      </c>
      <c r="U142" s="10">
        <v>8</v>
      </c>
      <c r="W142" s="73" t="s">
        <v>95</v>
      </c>
      <c r="X142" s="74" t="s">
        <v>96</v>
      </c>
      <c r="Y142" s="10" t="s">
        <v>93</v>
      </c>
      <c r="Z142" s="10" t="s">
        <v>94</v>
      </c>
    </row>
    <row r="143" spans="1:31" x14ac:dyDescent="0.3">
      <c r="D143" s="68"/>
      <c r="E143" s="68"/>
      <c r="F143" s="68"/>
      <c r="L143" s="69" t="s">
        <v>740</v>
      </c>
      <c r="M143" s="76">
        <f>$M$157-119</f>
        <v>43706</v>
      </c>
      <c r="N143" s="76">
        <f t="shared" si="0"/>
        <v>43769</v>
      </c>
      <c r="O143" s="78" t="s">
        <v>685</v>
      </c>
      <c r="P143" s="12" t="s">
        <v>54</v>
      </c>
      <c r="Q143" s="12" t="s">
        <v>35</v>
      </c>
      <c r="R143" s="12" t="s">
        <v>707</v>
      </c>
      <c r="T143" s="10">
        <v>24</v>
      </c>
      <c r="U143" s="10">
        <v>16</v>
      </c>
      <c r="W143" s="73" t="s">
        <v>98</v>
      </c>
      <c r="X143" s="74" t="s">
        <v>99</v>
      </c>
      <c r="Y143" s="10" t="s">
        <v>96</v>
      </c>
      <c r="Z143" s="10" t="s">
        <v>97</v>
      </c>
    </row>
    <row r="144" spans="1:31" x14ac:dyDescent="0.3">
      <c r="D144" s="68"/>
      <c r="E144" s="68"/>
      <c r="F144" s="68"/>
      <c r="L144" s="69" t="s">
        <v>741</v>
      </c>
      <c r="M144" s="76">
        <f>$M$157-119</f>
        <v>43706</v>
      </c>
      <c r="N144" s="76">
        <f t="shared" si="0"/>
        <v>43769</v>
      </c>
      <c r="O144" s="79" t="s">
        <v>692</v>
      </c>
      <c r="R144" s="12" t="s">
        <v>708</v>
      </c>
      <c r="T144" s="10">
        <v>32</v>
      </c>
      <c r="U144" s="10">
        <v>24</v>
      </c>
      <c r="W144" s="73" t="s">
        <v>101</v>
      </c>
      <c r="X144" s="74" t="s">
        <v>102</v>
      </c>
      <c r="Y144" s="10" t="s">
        <v>99</v>
      </c>
      <c r="Z144" s="10" t="s">
        <v>100</v>
      </c>
    </row>
    <row r="145" spans="4:26" x14ac:dyDescent="0.3">
      <c r="D145" s="68"/>
      <c r="E145" s="68"/>
      <c r="F145" s="68"/>
      <c r="L145" s="69" t="s">
        <v>742</v>
      </c>
      <c r="M145" s="76">
        <f>$M$157-119</f>
        <v>43706</v>
      </c>
      <c r="N145" s="76">
        <f t="shared" si="0"/>
        <v>43769</v>
      </c>
      <c r="O145" s="77" t="s">
        <v>41</v>
      </c>
      <c r="R145" s="12" t="s">
        <v>709</v>
      </c>
      <c r="T145" s="10">
        <v>48</v>
      </c>
      <c r="U145" s="10">
        <v>32</v>
      </c>
      <c r="W145" s="73" t="s">
        <v>104</v>
      </c>
      <c r="X145" s="74" t="s">
        <v>105</v>
      </c>
      <c r="Y145" s="10" t="s">
        <v>102</v>
      </c>
      <c r="Z145" s="10" t="s">
        <v>103</v>
      </c>
    </row>
    <row r="146" spans="4:26" x14ac:dyDescent="0.3">
      <c r="D146" s="68"/>
      <c r="E146" s="68"/>
      <c r="F146" s="68"/>
      <c r="L146" s="80" t="s">
        <v>745</v>
      </c>
      <c r="M146" s="76">
        <f>$M$157-182</f>
        <v>43643</v>
      </c>
      <c r="N146" s="76">
        <f t="shared" si="0"/>
        <v>43769</v>
      </c>
      <c r="O146" s="77" t="s">
        <v>42</v>
      </c>
      <c r="T146" s="10">
        <v>64</v>
      </c>
      <c r="U146" s="10">
        <v>48</v>
      </c>
      <c r="W146" s="73" t="s">
        <v>147</v>
      </c>
      <c r="X146" s="74" t="s">
        <v>148</v>
      </c>
      <c r="Y146" s="10" t="s">
        <v>105</v>
      </c>
      <c r="Z146" s="10" t="s">
        <v>106</v>
      </c>
    </row>
    <row r="147" spans="4:26" x14ac:dyDescent="0.3">
      <c r="D147" s="68"/>
      <c r="E147" s="68"/>
      <c r="F147" s="68"/>
      <c r="L147" s="80" t="s">
        <v>743</v>
      </c>
      <c r="M147" s="76">
        <f>$M$157-182</f>
        <v>43643</v>
      </c>
      <c r="N147" s="76">
        <f t="shared" si="0"/>
        <v>43769</v>
      </c>
      <c r="O147" s="79" t="s">
        <v>43</v>
      </c>
      <c r="U147" s="10">
        <v>64</v>
      </c>
      <c r="W147" s="73" t="s">
        <v>107</v>
      </c>
      <c r="X147" s="74" t="s">
        <v>108</v>
      </c>
      <c r="Y147" s="10" t="s">
        <v>108</v>
      </c>
      <c r="Z147" s="10" t="s">
        <v>109</v>
      </c>
    </row>
    <row r="148" spans="4:26" x14ac:dyDescent="0.3">
      <c r="D148" s="68"/>
      <c r="E148" s="68"/>
      <c r="F148" s="68"/>
      <c r="L148" s="80" t="s">
        <v>746</v>
      </c>
      <c r="M148" s="76">
        <f>$M$157-182</f>
        <v>43643</v>
      </c>
      <c r="N148" s="76">
        <f t="shared" si="0"/>
        <v>43769</v>
      </c>
      <c r="O148" s="79" t="s">
        <v>686</v>
      </c>
      <c r="Q148" s="12" t="s">
        <v>713</v>
      </c>
      <c r="S148" s="12" t="s">
        <v>718</v>
      </c>
      <c r="U148" s="12" t="s">
        <v>56</v>
      </c>
      <c r="W148" s="73" t="s">
        <v>110</v>
      </c>
      <c r="X148" s="74" t="s">
        <v>111</v>
      </c>
      <c r="Y148" s="10" t="s">
        <v>111</v>
      </c>
      <c r="Z148" s="10" t="s">
        <v>112</v>
      </c>
    </row>
    <row r="149" spans="4:26" x14ac:dyDescent="0.3">
      <c r="D149" s="68"/>
      <c r="E149" s="68"/>
      <c r="F149" s="68"/>
      <c r="L149" s="80" t="s">
        <v>744</v>
      </c>
      <c r="M149" s="76">
        <f>$M$157-182</f>
        <v>43643</v>
      </c>
      <c r="N149" s="76">
        <f t="shared" si="0"/>
        <v>43769</v>
      </c>
      <c r="O149" s="79" t="s">
        <v>687</v>
      </c>
      <c r="Q149" s="12" t="s">
        <v>714</v>
      </c>
      <c r="S149" s="12" t="s">
        <v>719</v>
      </c>
      <c r="W149" s="73" t="s">
        <v>135</v>
      </c>
      <c r="X149" s="74" t="s">
        <v>136</v>
      </c>
      <c r="Y149" s="10" t="s">
        <v>114</v>
      </c>
      <c r="Z149" s="10" t="s">
        <v>115</v>
      </c>
    </row>
    <row r="150" spans="4:26" x14ac:dyDescent="0.3">
      <c r="D150" s="68"/>
      <c r="E150" s="68"/>
      <c r="F150" s="68"/>
      <c r="N150" s="78"/>
      <c r="O150" s="81" t="s">
        <v>758</v>
      </c>
      <c r="Q150" s="12" t="s">
        <v>715</v>
      </c>
      <c r="S150" s="12" t="s">
        <v>720</v>
      </c>
      <c r="W150" s="73" t="s">
        <v>116</v>
      </c>
      <c r="X150" s="74" t="s">
        <v>117</v>
      </c>
      <c r="Y150" s="10" t="s">
        <v>117</v>
      </c>
      <c r="Z150" s="10" t="s">
        <v>118</v>
      </c>
    </row>
    <row r="151" spans="4:26" x14ac:dyDescent="0.3">
      <c r="D151" s="68"/>
      <c r="E151" s="68"/>
      <c r="F151" s="68"/>
      <c r="M151" s="69" t="s">
        <v>764</v>
      </c>
      <c r="N151" s="79"/>
      <c r="O151" s="79" t="s">
        <v>732</v>
      </c>
      <c r="W151" s="73" t="s">
        <v>132</v>
      </c>
      <c r="X151" s="74" t="s">
        <v>133</v>
      </c>
      <c r="Y151" s="10" t="s">
        <v>120</v>
      </c>
      <c r="Z151" s="10" t="s">
        <v>121</v>
      </c>
    </row>
    <row r="152" spans="4:26" x14ac:dyDescent="0.3">
      <c r="M152" s="82">
        <f>F24</f>
        <v>0</v>
      </c>
      <c r="N152" s="77"/>
      <c r="O152" s="77" t="s">
        <v>733</v>
      </c>
      <c r="W152" s="73" t="s">
        <v>119</v>
      </c>
      <c r="X152" s="74" t="s">
        <v>120</v>
      </c>
      <c r="Y152" s="10" t="s">
        <v>123</v>
      </c>
      <c r="Z152" s="10" t="s">
        <v>124</v>
      </c>
    </row>
    <row r="153" spans="4:26" ht="16.3" customHeight="1" x14ac:dyDescent="0.3">
      <c r="M153" s="80">
        <f>WEEKNUM(M152,2)</f>
        <v>1</v>
      </c>
      <c r="N153" s="77"/>
      <c r="O153" s="77" t="s">
        <v>734</v>
      </c>
      <c r="Q153" s="77" t="s">
        <v>724</v>
      </c>
      <c r="W153" s="73" t="s">
        <v>122</v>
      </c>
      <c r="X153" s="74" t="s">
        <v>123</v>
      </c>
      <c r="Y153" s="10" t="s">
        <v>127</v>
      </c>
      <c r="Z153" s="10" t="s">
        <v>128</v>
      </c>
    </row>
    <row r="154" spans="4:26" x14ac:dyDescent="0.3">
      <c r="M154" s="80">
        <f>M153-2</f>
        <v>-1</v>
      </c>
      <c r="N154" s="77"/>
      <c r="O154" s="77" t="s">
        <v>44</v>
      </c>
      <c r="Q154" s="77" t="s">
        <v>725</v>
      </c>
      <c r="W154" s="73" t="s">
        <v>125</v>
      </c>
      <c r="X154" s="74" t="s">
        <v>126</v>
      </c>
      <c r="Y154" s="10" t="s">
        <v>126</v>
      </c>
      <c r="Z154" s="10" t="s">
        <v>131</v>
      </c>
    </row>
    <row r="155" spans="4:26" x14ac:dyDescent="0.3">
      <c r="M155" s="80">
        <f>M154*7</f>
        <v>-7</v>
      </c>
      <c r="N155" s="79"/>
      <c r="O155" s="81" t="s">
        <v>759</v>
      </c>
      <c r="Q155" s="77" t="s">
        <v>726</v>
      </c>
      <c r="W155" s="73" t="s">
        <v>138</v>
      </c>
      <c r="X155" s="74" t="s">
        <v>139</v>
      </c>
      <c r="Y155" s="10" t="s">
        <v>130</v>
      </c>
      <c r="Z155" s="10" t="s">
        <v>134</v>
      </c>
    </row>
    <row r="156" spans="4:26" x14ac:dyDescent="0.3">
      <c r="M156" s="72">
        <v>43832</v>
      </c>
      <c r="N156" s="78"/>
      <c r="O156" s="77" t="s">
        <v>45</v>
      </c>
      <c r="Q156" s="77" t="s">
        <v>727</v>
      </c>
      <c r="W156" s="73" t="s">
        <v>129</v>
      </c>
      <c r="X156" s="74" t="s">
        <v>130</v>
      </c>
      <c r="Y156" s="10" t="s">
        <v>133</v>
      </c>
      <c r="Z156" s="10" t="s">
        <v>137</v>
      </c>
    </row>
    <row r="157" spans="4:26" ht="23.15" x14ac:dyDescent="0.3">
      <c r="M157" s="72">
        <f>M156+M155</f>
        <v>43825</v>
      </c>
      <c r="N157" s="77"/>
      <c r="O157" s="79" t="s">
        <v>46</v>
      </c>
      <c r="Q157" s="77" t="s">
        <v>728</v>
      </c>
      <c r="W157" s="73" t="s">
        <v>141</v>
      </c>
      <c r="X157" s="74" t="s">
        <v>142</v>
      </c>
      <c r="Y157" s="10" t="s">
        <v>136</v>
      </c>
      <c r="Z157" s="10" t="s">
        <v>140</v>
      </c>
    </row>
    <row r="158" spans="4:26" x14ac:dyDescent="0.3">
      <c r="N158" s="77"/>
      <c r="O158" s="79" t="s">
        <v>735</v>
      </c>
      <c r="Q158" s="77" t="s">
        <v>729</v>
      </c>
      <c r="W158" s="73" t="s">
        <v>144</v>
      </c>
      <c r="X158" s="74" t="s">
        <v>145</v>
      </c>
      <c r="Y158" s="10" t="s">
        <v>139</v>
      </c>
      <c r="Z158" s="10" t="s">
        <v>143</v>
      </c>
    </row>
    <row r="159" spans="4:26" x14ac:dyDescent="0.3">
      <c r="M159" s="12" t="s">
        <v>779</v>
      </c>
      <c r="N159" s="79"/>
      <c r="O159" s="77" t="s">
        <v>736</v>
      </c>
      <c r="Q159" s="77" t="s">
        <v>730</v>
      </c>
      <c r="W159" s="73" t="s">
        <v>340</v>
      </c>
      <c r="X159" s="74" t="s">
        <v>341</v>
      </c>
      <c r="Y159" s="10" t="s">
        <v>142</v>
      </c>
      <c r="Z159" s="10" t="s">
        <v>146</v>
      </c>
    </row>
    <row r="160" spans="4:26" x14ac:dyDescent="0.3">
      <c r="M160" s="12" t="s">
        <v>777</v>
      </c>
      <c r="N160" s="79"/>
      <c r="O160" s="78" t="s">
        <v>47</v>
      </c>
      <c r="Q160" s="83" t="s">
        <v>731</v>
      </c>
      <c r="W160" s="73" t="s">
        <v>150</v>
      </c>
      <c r="X160" s="74" t="s">
        <v>151</v>
      </c>
      <c r="Y160" s="10" t="s">
        <v>145</v>
      </c>
      <c r="Z160" s="10" t="s">
        <v>149</v>
      </c>
    </row>
    <row r="161" spans="13:26" ht="23.15" x14ac:dyDescent="0.3">
      <c r="M161" s="12" t="s">
        <v>776</v>
      </c>
      <c r="N161" s="79"/>
      <c r="O161" s="78" t="s">
        <v>737</v>
      </c>
      <c r="Q161" s="83" t="s">
        <v>774</v>
      </c>
      <c r="W161" s="73" t="s">
        <v>153</v>
      </c>
      <c r="X161" s="74" t="s">
        <v>154</v>
      </c>
      <c r="Y161" s="10" t="s">
        <v>148</v>
      </c>
      <c r="Z161" s="10" t="s">
        <v>152</v>
      </c>
    </row>
    <row r="162" spans="13:26" x14ac:dyDescent="0.3">
      <c r="M162" s="12" t="s">
        <v>778</v>
      </c>
      <c r="N162" s="79"/>
      <c r="O162" s="78" t="s">
        <v>688</v>
      </c>
      <c r="W162" s="73" t="s">
        <v>156</v>
      </c>
      <c r="X162" s="74" t="s">
        <v>157</v>
      </c>
      <c r="Y162" s="10" t="s">
        <v>151</v>
      </c>
      <c r="Z162" s="10" t="s">
        <v>155</v>
      </c>
    </row>
    <row r="163" spans="13:26" x14ac:dyDescent="0.3">
      <c r="M163" s="12" t="s">
        <v>780</v>
      </c>
      <c r="N163" s="79"/>
      <c r="O163" s="79" t="s">
        <v>689</v>
      </c>
      <c r="W163" s="73" t="s">
        <v>113</v>
      </c>
      <c r="X163" s="74" t="s">
        <v>114</v>
      </c>
      <c r="Y163" s="10" t="s">
        <v>154</v>
      </c>
      <c r="Z163" s="10" t="s">
        <v>158</v>
      </c>
    </row>
    <row r="164" spans="13:26" x14ac:dyDescent="0.3">
      <c r="M164" s="12" t="s">
        <v>775</v>
      </c>
      <c r="N164" s="77"/>
      <c r="O164" s="81" t="s">
        <v>760</v>
      </c>
      <c r="W164" s="73" t="s">
        <v>162</v>
      </c>
      <c r="X164" s="74" t="s">
        <v>163</v>
      </c>
      <c r="Y164" s="10" t="s">
        <v>157</v>
      </c>
      <c r="Z164" s="10" t="s">
        <v>161</v>
      </c>
    </row>
    <row r="165" spans="13:26" x14ac:dyDescent="0.3">
      <c r="N165" s="79"/>
      <c r="O165" s="77" t="s">
        <v>48</v>
      </c>
      <c r="W165" s="73" t="s">
        <v>164</v>
      </c>
      <c r="X165" s="74" t="s">
        <v>165</v>
      </c>
      <c r="Y165" s="10" t="s">
        <v>163</v>
      </c>
      <c r="Z165" s="10" t="s">
        <v>166</v>
      </c>
    </row>
    <row r="166" spans="13:26" x14ac:dyDescent="0.3">
      <c r="N166" s="78"/>
      <c r="O166" s="79" t="s">
        <v>49</v>
      </c>
      <c r="W166" s="73" t="s">
        <v>199</v>
      </c>
      <c r="X166" s="74" t="s">
        <v>200</v>
      </c>
      <c r="Y166" s="10" t="s">
        <v>165</v>
      </c>
      <c r="Z166" s="10" t="s">
        <v>169</v>
      </c>
    </row>
    <row r="167" spans="13:26" x14ac:dyDescent="0.3">
      <c r="N167" s="78"/>
      <c r="W167" s="73" t="s">
        <v>167</v>
      </c>
      <c r="X167" s="74" t="s">
        <v>168</v>
      </c>
      <c r="Y167" s="10" t="s">
        <v>168</v>
      </c>
      <c r="Z167" s="10" t="s">
        <v>172</v>
      </c>
    </row>
    <row r="168" spans="13:26" x14ac:dyDescent="0.3">
      <c r="N168" s="78"/>
      <c r="W168" s="73" t="s">
        <v>159</v>
      </c>
      <c r="X168" s="74" t="s">
        <v>160</v>
      </c>
      <c r="Y168" s="10" t="s">
        <v>171</v>
      </c>
      <c r="Z168" s="10" t="s">
        <v>175</v>
      </c>
    </row>
    <row r="169" spans="13:26" x14ac:dyDescent="0.3">
      <c r="N169" s="78"/>
      <c r="O169" s="78"/>
      <c r="W169" s="73" t="s">
        <v>173</v>
      </c>
      <c r="X169" s="74" t="s">
        <v>174</v>
      </c>
      <c r="Y169" s="10" t="s">
        <v>174</v>
      </c>
      <c r="Z169" s="10" t="s">
        <v>178</v>
      </c>
    </row>
    <row r="170" spans="13:26" x14ac:dyDescent="0.3">
      <c r="N170" s="79"/>
      <c r="W170" s="73" t="s">
        <v>176</v>
      </c>
      <c r="X170" s="74" t="s">
        <v>177</v>
      </c>
      <c r="Y170" s="10" t="s">
        <v>177</v>
      </c>
      <c r="Z170" s="10" t="s">
        <v>181</v>
      </c>
    </row>
    <row r="171" spans="13:26" x14ac:dyDescent="0.3">
      <c r="N171" s="78"/>
      <c r="W171" s="73" t="s">
        <v>179</v>
      </c>
      <c r="X171" s="74" t="s">
        <v>180</v>
      </c>
      <c r="Y171" s="10" t="s">
        <v>180</v>
      </c>
      <c r="Z171" s="10" t="s">
        <v>184</v>
      </c>
    </row>
    <row r="172" spans="13:26" x14ac:dyDescent="0.3">
      <c r="N172" s="77"/>
      <c r="W172" s="73" t="s">
        <v>623</v>
      </c>
      <c r="X172" s="74" t="s">
        <v>624</v>
      </c>
      <c r="Y172" s="10" t="s">
        <v>183</v>
      </c>
      <c r="Z172" s="10" t="s">
        <v>186</v>
      </c>
    </row>
    <row r="173" spans="13:26" x14ac:dyDescent="0.3">
      <c r="N173" s="79"/>
      <c r="W173" s="73" t="s">
        <v>193</v>
      </c>
      <c r="X173" s="74" t="s">
        <v>194</v>
      </c>
      <c r="Y173" s="10" t="s">
        <v>185</v>
      </c>
      <c r="Z173" s="10" t="s">
        <v>189</v>
      </c>
    </row>
    <row r="174" spans="13:26" x14ac:dyDescent="0.3">
      <c r="W174" s="73" t="s">
        <v>196</v>
      </c>
      <c r="X174" s="74" t="s">
        <v>197</v>
      </c>
      <c r="Y174" s="10" t="s">
        <v>188</v>
      </c>
      <c r="Z174" s="10" t="s">
        <v>192</v>
      </c>
    </row>
    <row r="175" spans="13:26" x14ac:dyDescent="0.3">
      <c r="W175" s="73" t="s">
        <v>170</v>
      </c>
      <c r="X175" s="74" t="s">
        <v>171</v>
      </c>
      <c r="Y175" s="10" t="s">
        <v>191</v>
      </c>
      <c r="Z175" s="10" t="s">
        <v>195</v>
      </c>
    </row>
    <row r="176" spans="13:26" x14ac:dyDescent="0.3">
      <c r="W176" s="73" t="s">
        <v>187</v>
      </c>
      <c r="X176" s="74" t="s">
        <v>188</v>
      </c>
      <c r="Y176" s="10" t="s">
        <v>194</v>
      </c>
      <c r="Z176" s="10" t="s">
        <v>198</v>
      </c>
    </row>
    <row r="177" spans="23:26" x14ac:dyDescent="0.3">
      <c r="W177" s="73" t="s">
        <v>190</v>
      </c>
      <c r="X177" s="74" t="s">
        <v>191</v>
      </c>
      <c r="Y177" s="10" t="s">
        <v>197</v>
      </c>
      <c r="Z177" s="10" t="s">
        <v>201</v>
      </c>
    </row>
    <row r="178" spans="23:26" x14ac:dyDescent="0.3">
      <c r="W178" s="73" t="s">
        <v>202</v>
      </c>
      <c r="X178" s="74" t="s">
        <v>203</v>
      </c>
      <c r="Y178" s="10" t="s">
        <v>200</v>
      </c>
      <c r="Z178" s="10" t="s">
        <v>204</v>
      </c>
    </row>
    <row r="179" spans="23:26" x14ac:dyDescent="0.3">
      <c r="W179" s="73" t="s">
        <v>182</v>
      </c>
      <c r="X179" s="74" t="s">
        <v>183</v>
      </c>
      <c r="Y179" s="10" t="s">
        <v>203</v>
      </c>
      <c r="Z179" s="10" t="s">
        <v>207</v>
      </c>
    </row>
    <row r="180" spans="23:26" x14ac:dyDescent="0.3">
      <c r="W180" s="73" t="s">
        <v>205</v>
      </c>
      <c r="X180" s="74" t="s">
        <v>206</v>
      </c>
      <c r="Y180" s="10" t="s">
        <v>206</v>
      </c>
      <c r="Z180" s="10" t="s">
        <v>210</v>
      </c>
    </row>
    <row r="181" spans="23:26" x14ac:dyDescent="0.3">
      <c r="W181" s="73" t="s">
        <v>208</v>
      </c>
      <c r="X181" s="74" t="s">
        <v>209</v>
      </c>
      <c r="Y181" s="10" t="s">
        <v>209</v>
      </c>
      <c r="Z181" s="10" t="s">
        <v>213</v>
      </c>
    </row>
    <row r="182" spans="23:26" x14ac:dyDescent="0.3">
      <c r="W182" s="73" t="s">
        <v>211</v>
      </c>
      <c r="X182" s="74" t="s">
        <v>212</v>
      </c>
      <c r="Y182" s="10" t="s">
        <v>216</v>
      </c>
      <c r="Z182" s="10" t="s">
        <v>217</v>
      </c>
    </row>
    <row r="183" spans="23:26" x14ac:dyDescent="0.3">
      <c r="W183" s="73" t="s">
        <v>214</v>
      </c>
      <c r="X183" s="74" t="s">
        <v>215</v>
      </c>
      <c r="Y183" s="10" t="s">
        <v>212</v>
      </c>
      <c r="Z183" s="10" t="s">
        <v>220</v>
      </c>
    </row>
    <row r="184" spans="23:26" x14ac:dyDescent="0.3">
      <c r="W184" s="73" t="s">
        <v>218</v>
      </c>
      <c r="X184" s="74" t="s">
        <v>219</v>
      </c>
      <c r="Y184" s="10" t="s">
        <v>215</v>
      </c>
      <c r="Z184" s="10" t="s">
        <v>223</v>
      </c>
    </row>
    <row r="185" spans="23:26" x14ac:dyDescent="0.3">
      <c r="W185" s="73" t="s">
        <v>221</v>
      </c>
      <c r="X185" s="74" t="s">
        <v>222</v>
      </c>
      <c r="Y185" s="10" t="s">
        <v>219</v>
      </c>
      <c r="Z185" s="10" t="s">
        <v>226</v>
      </c>
    </row>
    <row r="186" spans="23:26" x14ac:dyDescent="0.3">
      <c r="W186" s="73" t="s">
        <v>224</v>
      </c>
      <c r="X186" s="74" t="s">
        <v>225</v>
      </c>
      <c r="Y186" s="10" t="s">
        <v>222</v>
      </c>
      <c r="Z186" s="10" t="s">
        <v>229</v>
      </c>
    </row>
    <row r="187" spans="23:26" x14ac:dyDescent="0.3">
      <c r="W187" s="73" t="s">
        <v>227</v>
      </c>
      <c r="X187" s="74" t="s">
        <v>228</v>
      </c>
      <c r="Y187" s="10" t="s">
        <v>225</v>
      </c>
      <c r="Z187" s="10" t="s">
        <v>232</v>
      </c>
    </row>
    <row r="188" spans="23:26" x14ac:dyDescent="0.3">
      <c r="W188" s="73" t="s">
        <v>230</v>
      </c>
      <c r="X188" s="74" t="s">
        <v>231</v>
      </c>
      <c r="Y188" s="10" t="s">
        <v>228</v>
      </c>
      <c r="Z188" s="10" t="s">
        <v>235</v>
      </c>
    </row>
    <row r="189" spans="23:26" x14ac:dyDescent="0.3">
      <c r="W189" s="73" t="s">
        <v>233</v>
      </c>
      <c r="X189" s="74" t="s">
        <v>234</v>
      </c>
      <c r="Y189" s="10" t="s">
        <v>231</v>
      </c>
      <c r="Z189" s="10" t="s">
        <v>238</v>
      </c>
    </row>
    <row r="190" spans="23:26" x14ac:dyDescent="0.3">
      <c r="W190" s="73" t="s">
        <v>239</v>
      </c>
      <c r="X190" s="74" t="s">
        <v>240</v>
      </c>
      <c r="Y190" s="10" t="s">
        <v>234</v>
      </c>
      <c r="Z190" s="10" t="s">
        <v>241</v>
      </c>
    </row>
    <row r="191" spans="23:26" x14ac:dyDescent="0.3">
      <c r="W191" s="73" t="s">
        <v>277</v>
      </c>
      <c r="X191" s="74" t="s">
        <v>278</v>
      </c>
      <c r="Y191" s="10" t="s">
        <v>237</v>
      </c>
      <c r="Z191" s="10" t="s">
        <v>244</v>
      </c>
    </row>
    <row r="192" spans="23:26" x14ac:dyDescent="0.3">
      <c r="W192" s="73" t="s">
        <v>236</v>
      </c>
      <c r="X192" s="74" t="s">
        <v>237</v>
      </c>
      <c r="Y192" s="10" t="s">
        <v>240</v>
      </c>
      <c r="Z192" s="10" t="s">
        <v>247</v>
      </c>
    </row>
    <row r="193" spans="23:26" x14ac:dyDescent="0.3">
      <c r="W193" s="73" t="s">
        <v>245</v>
      </c>
      <c r="X193" s="74" t="s">
        <v>246</v>
      </c>
      <c r="Y193" s="10" t="s">
        <v>243</v>
      </c>
      <c r="Z193" s="10" t="s">
        <v>250</v>
      </c>
    </row>
    <row r="194" spans="23:26" x14ac:dyDescent="0.3">
      <c r="W194" s="73" t="s">
        <v>248</v>
      </c>
      <c r="X194" s="74" t="s">
        <v>249</v>
      </c>
      <c r="Y194" s="10" t="s">
        <v>246</v>
      </c>
      <c r="Z194" s="10" t="s">
        <v>253</v>
      </c>
    </row>
    <row r="195" spans="23:26" x14ac:dyDescent="0.3">
      <c r="W195" s="73" t="s">
        <v>251</v>
      </c>
      <c r="X195" s="74" t="s">
        <v>252</v>
      </c>
      <c r="Y195" s="10" t="s">
        <v>249</v>
      </c>
      <c r="Z195" s="10" t="s">
        <v>256</v>
      </c>
    </row>
    <row r="196" spans="23:26" x14ac:dyDescent="0.3">
      <c r="W196" s="73" t="s">
        <v>254</v>
      </c>
      <c r="X196" s="74" t="s">
        <v>255</v>
      </c>
      <c r="Y196" s="10" t="s">
        <v>252</v>
      </c>
      <c r="Z196" s="10" t="s">
        <v>259</v>
      </c>
    </row>
    <row r="197" spans="23:26" x14ac:dyDescent="0.3">
      <c r="W197" s="73" t="s">
        <v>257</v>
      </c>
      <c r="X197" s="74" t="s">
        <v>258</v>
      </c>
      <c r="Y197" s="10" t="s">
        <v>255</v>
      </c>
      <c r="Z197" s="10" t="s">
        <v>262</v>
      </c>
    </row>
    <row r="198" spans="23:26" x14ac:dyDescent="0.3">
      <c r="W198" s="73" t="s">
        <v>263</v>
      </c>
      <c r="X198" s="74" t="s">
        <v>264</v>
      </c>
      <c r="Y198" s="10" t="s">
        <v>258</v>
      </c>
      <c r="Z198" s="10" t="s">
        <v>265</v>
      </c>
    </row>
    <row r="199" spans="23:26" x14ac:dyDescent="0.3">
      <c r="W199" s="73" t="s">
        <v>266</v>
      </c>
      <c r="X199" s="74" t="s">
        <v>267</v>
      </c>
      <c r="Y199" s="10" t="s">
        <v>261</v>
      </c>
      <c r="Z199" s="10" t="s">
        <v>268</v>
      </c>
    </row>
    <row r="200" spans="23:26" x14ac:dyDescent="0.3">
      <c r="W200" s="73" t="s">
        <v>275</v>
      </c>
      <c r="X200" s="74" t="s">
        <v>276</v>
      </c>
      <c r="Y200" s="10" t="s">
        <v>264</v>
      </c>
      <c r="Z200" s="10" t="s">
        <v>271</v>
      </c>
    </row>
    <row r="201" spans="23:26" x14ac:dyDescent="0.3">
      <c r="W201" s="73" t="s">
        <v>280</v>
      </c>
      <c r="X201" s="74" t="s">
        <v>281</v>
      </c>
      <c r="Y201" s="10" t="s">
        <v>267</v>
      </c>
      <c r="Z201" s="10" t="s">
        <v>274</v>
      </c>
    </row>
    <row r="202" spans="23:26" x14ac:dyDescent="0.3">
      <c r="W202" s="73" t="s">
        <v>269</v>
      </c>
      <c r="X202" s="74" t="s">
        <v>270</v>
      </c>
      <c r="Y202" s="10" t="s">
        <v>273</v>
      </c>
      <c r="Z202" s="10" t="s">
        <v>279</v>
      </c>
    </row>
    <row r="203" spans="23:26" x14ac:dyDescent="0.3">
      <c r="W203" s="73" t="s">
        <v>285</v>
      </c>
      <c r="X203" s="74" t="s">
        <v>286</v>
      </c>
      <c r="Y203" s="10" t="s">
        <v>276</v>
      </c>
      <c r="Z203" s="10" t="s">
        <v>282</v>
      </c>
    </row>
    <row r="204" spans="23:26" x14ac:dyDescent="0.3">
      <c r="W204" s="73" t="s">
        <v>288</v>
      </c>
      <c r="X204" s="74" t="s">
        <v>289</v>
      </c>
      <c r="Y204" s="10" t="s">
        <v>278</v>
      </c>
      <c r="Z204" s="10" t="s">
        <v>284</v>
      </c>
    </row>
    <row r="205" spans="23:26" x14ac:dyDescent="0.3">
      <c r="W205" s="73" t="s">
        <v>297</v>
      </c>
      <c r="X205" s="74" t="s">
        <v>298</v>
      </c>
      <c r="Y205" s="10" t="s">
        <v>281</v>
      </c>
      <c r="Z205" s="10" t="s">
        <v>287</v>
      </c>
    </row>
    <row r="206" spans="23:26" x14ac:dyDescent="0.3">
      <c r="W206" s="73" t="s">
        <v>291</v>
      </c>
      <c r="X206" s="74" t="s">
        <v>292</v>
      </c>
      <c r="Y206" s="10" t="s">
        <v>283</v>
      </c>
      <c r="Z206" s="10" t="s">
        <v>290</v>
      </c>
    </row>
    <row r="207" spans="23:26" x14ac:dyDescent="0.3">
      <c r="W207" s="73" t="s">
        <v>294</v>
      </c>
      <c r="X207" s="74" t="s">
        <v>295</v>
      </c>
      <c r="Y207" s="10" t="s">
        <v>286</v>
      </c>
      <c r="Z207" s="10" t="s">
        <v>293</v>
      </c>
    </row>
    <row r="208" spans="23:26" x14ac:dyDescent="0.3">
      <c r="W208" s="73" t="s">
        <v>272</v>
      </c>
      <c r="X208" s="74" t="s">
        <v>273</v>
      </c>
      <c r="Y208" s="10" t="s">
        <v>289</v>
      </c>
      <c r="Z208" s="10" t="s">
        <v>296</v>
      </c>
    </row>
    <row r="209" spans="23:26" x14ac:dyDescent="0.3">
      <c r="W209" s="73" t="s">
        <v>300</v>
      </c>
      <c r="X209" s="74" t="s">
        <v>301</v>
      </c>
      <c r="Y209" s="10" t="s">
        <v>292</v>
      </c>
      <c r="Z209" s="10" t="s">
        <v>299</v>
      </c>
    </row>
    <row r="210" spans="23:26" x14ac:dyDescent="0.3">
      <c r="W210" s="73" t="s">
        <v>303</v>
      </c>
      <c r="X210" s="74" t="s">
        <v>304</v>
      </c>
      <c r="Y210" s="10" t="s">
        <v>295</v>
      </c>
      <c r="Z210" s="10" t="s">
        <v>302</v>
      </c>
    </row>
    <row r="211" spans="23:26" x14ac:dyDescent="0.3">
      <c r="W211" s="73" t="s">
        <v>305</v>
      </c>
      <c r="X211" s="74" t="s">
        <v>306</v>
      </c>
      <c r="Y211" s="10" t="s">
        <v>301</v>
      </c>
      <c r="Z211" s="10" t="s">
        <v>307</v>
      </c>
    </row>
    <row r="212" spans="23:26" x14ac:dyDescent="0.3">
      <c r="W212" s="73" t="s">
        <v>310</v>
      </c>
      <c r="X212" s="74" t="s">
        <v>311</v>
      </c>
      <c r="Y212" s="10" t="s">
        <v>304</v>
      </c>
      <c r="Z212" s="10" t="s">
        <v>309</v>
      </c>
    </row>
    <row r="213" spans="23:26" x14ac:dyDescent="0.3">
      <c r="W213" s="73" t="s">
        <v>328</v>
      </c>
      <c r="X213" s="74" t="s">
        <v>329</v>
      </c>
      <c r="Y213" s="10" t="s">
        <v>306</v>
      </c>
      <c r="Z213" s="10" t="s">
        <v>312</v>
      </c>
    </row>
    <row r="214" spans="23:26" x14ac:dyDescent="0.3">
      <c r="W214" s="73" t="s">
        <v>316</v>
      </c>
      <c r="X214" s="74" t="s">
        <v>317</v>
      </c>
      <c r="Y214" s="10" t="s">
        <v>308</v>
      </c>
      <c r="Z214" s="10" t="s">
        <v>315</v>
      </c>
    </row>
    <row r="215" spans="23:26" x14ac:dyDescent="0.3">
      <c r="W215" s="73" t="s">
        <v>313</v>
      </c>
      <c r="X215" s="74" t="s">
        <v>314</v>
      </c>
      <c r="Y215" s="10" t="s">
        <v>311</v>
      </c>
      <c r="Z215" s="10" t="s">
        <v>318</v>
      </c>
    </row>
    <row r="216" spans="23:26" x14ac:dyDescent="0.3">
      <c r="W216" s="73" t="s">
        <v>319</v>
      </c>
      <c r="X216" s="74" t="s">
        <v>320</v>
      </c>
      <c r="Y216" s="10" t="s">
        <v>314</v>
      </c>
      <c r="Z216" s="10" t="s">
        <v>321</v>
      </c>
    </row>
    <row r="217" spans="23:26" x14ac:dyDescent="0.3">
      <c r="W217" s="73" t="s">
        <v>325</v>
      </c>
      <c r="X217" s="74" t="s">
        <v>326</v>
      </c>
      <c r="Y217" s="10" t="s">
        <v>317</v>
      </c>
      <c r="Z217" s="10" t="s">
        <v>324</v>
      </c>
    </row>
    <row r="218" spans="23:26" x14ac:dyDescent="0.3">
      <c r="W218" s="73" t="s">
        <v>322</v>
      </c>
      <c r="X218" s="74" t="s">
        <v>323</v>
      </c>
      <c r="Y218" s="10" t="s">
        <v>320</v>
      </c>
      <c r="Z218" s="10" t="s">
        <v>327</v>
      </c>
    </row>
    <row r="219" spans="23:26" x14ac:dyDescent="0.3">
      <c r="W219" s="73" t="s">
        <v>331</v>
      </c>
      <c r="X219" s="74" t="s">
        <v>332</v>
      </c>
      <c r="Y219" s="10" t="s">
        <v>323</v>
      </c>
      <c r="Z219" s="10" t="s">
        <v>330</v>
      </c>
    </row>
    <row r="220" spans="23:26" x14ac:dyDescent="0.3">
      <c r="W220" s="73" t="s">
        <v>337</v>
      </c>
      <c r="X220" s="74" t="s">
        <v>338</v>
      </c>
      <c r="Y220" s="10" t="s">
        <v>326</v>
      </c>
      <c r="Z220" s="10" t="s">
        <v>333</v>
      </c>
    </row>
    <row r="221" spans="23:26" x14ac:dyDescent="0.3">
      <c r="W221" s="73" t="s">
        <v>343</v>
      </c>
      <c r="X221" s="74" t="s">
        <v>344</v>
      </c>
      <c r="Y221" s="10" t="s">
        <v>329</v>
      </c>
      <c r="Z221" s="10" t="s">
        <v>336</v>
      </c>
    </row>
    <row r="222" spans="23:26" x14ac:dyDescent="0.3">
      <c r="W222" s="73" t="s">
        <v>349</v>
      </c>
      <c r="X222" s="74" t="s">
        <v>350</v>
      </c>
      <c r="Y222" s="10" t="s">
        <v>332</v>
      </c>
      <c r="Z222" s="10" t="s">
        <v>339</v>
      </c>
    </row>
    <row r="223" spans="23:26" x14ac:dyDescent="0.3">
      <c r="W223" s="73" t="s">
        <v>346</v>
      </c>
      <c r="X223" s="74" t="s">
        <v>347</v>
      </c>
      <c r="Y223" s="10" t="s">
        <v>335</v>
      </c>
      <c r="Z223" s="10" t="s">
        <v>342</v>
      </c>
    </row>
    <row r="224" spans="23:26" x14ac:dyDescent="0.3">
      <c r="W224" s="73" t="s">
        <v>352</v>
      </c>
      <c r="X224" s="74" t="s">
        <v>353</v>
      </c>
      <c r="Y224" s="10" t="s">
        <v>338</v>
      </c>
      <c r="Z224" s="10" t="s">
        <v>345</v>
      </c>
    </row>
    <row r="225" spans="23:26" x14ac:dyDescent="0.3">
      <c r="W225" s="73" t="s">
        <v>355</v>
      </c>
      <c r="X225" s="74" t="s">
        <v>356</v>
      </c>
      <c r="Y225" s="10" t="s">
        <v>341</v>
      </c>
      <c r="Z225" s="10" t="s">
        <v>348</v>
      </c>
    </row>
    <row r="226" spans="23:26" x14ac:dyDescent="0.3">
      <c r="W226" s="73" t="s">
        <v>361</v>
      </c>
      <c r="X226" s="74" t="s">
        <v>362</v>
      </c>
      <c r="Y226" s="10" t="s">
        <v>344</v>
      </c>
      <c r="Z226" s="10" t="s">
        <v>351</v>
      </c>
    </row>
    <row r="227" spans="23:26" x14ac:dyDescent="0.3">
      <c r="W227" s="73" t="s">
        <v>524</v>
      </c>
      <c r="X227" s="74" t="s">
        <v>525</v>
      </c>
      <c r="Y227" s="10" t="s">
        <v>347</v>
      </c>
      <c r="Z227" s="10" t="s">
        <v>354</v>
      </c>
    </row>
    <row r="228" spans="23:26" x14ac:dyDescent="0.3">
      <c r="W228" s="73" t="s">
        <v>364</v>
      </c>
      <c r="X228" s="74" t="s">
        <v>365</v>
      </c>
      <c r="Y228" s="10" t="s">
        <v>350</v>
      </c>
      <c r="Z228" s="10" t="s">
        <v>357</v>
      </c>
    </row>
    <row r="229" spans="23:26" x14ac:dyDescent="0.3">
      <c r="W229" s="73" t="s">
        <v>370</v>
      </c>
      <c r="X229" s="74" t="s">
        <v>371</v>
      </c>
      <c r="Y229" s="10" t="s">
        <v>353</v>
      </c>
      <c r="Z229" s="10" t="s">
        <v>360</v>
      </c>
    </row>
    <row r="230" spans="23:26" x14ac:dyDescent="0.3">
      <c r="W230" s="73" t="s">
        <v>358</v>
      </c>
      <c r="X230" s="74" t="s">
        <v>359</v>
      </c>
      <c r="Y230" s="10" t="s">
        <v>356</v>
      </c>
      <c r="Z230" s="10" t="s">
        <v>363</v>
      </c>
    </row>
    <row r="231" spans="23:26" x14ac:dyDescent="0.3">
      <c r="W231" s="73" t="s">
        <v>373</v>
      </c>
      <c r="X231" s="74" t="s">
        <v>374</v>
      </c>
      <c r="Y231" s="10" t="s">
        <v>359</v>
      </c>
      <c r="Z231" s="10" t="s">
        <v>366</v>
      </c>
    </row>
    <row r="232" spans="23:26" x14ac:dyDescent="0.3">
      <c r="W232" s="73" t="s">
        <v>376</v>
      </c>
      <c r="X232" s="74" t="s">
        <v>377</v>
      </c>
      <c r="Y232" s="10" t="s">
        <v>362</v>
      </c>
      <c r="Z232" s="10" t="s">
        <v>369</v>
      </c>
    </row>
    <row r="233" spans="23:26" x14ac:dyDescent="0.3">
      <c r="W233" s="73" t="s">
        <v>391</v>
      </c>
      <c r="X233" s="74" t="s">
        <v>392</v>
      </c>
      <c r="Y233" s="10" t="s">
        <v>365</v>
      </c>
      <c r="Z233" s="10" t="s">
        <v>372</v>
      </c>
    </row>
    <row r="234" spans="23:26" x14ac:dyDescent="0.3">
      <c r="W234" s="73" t="s">
        <v>388</v>
      </c>
      <c r="X234" s="74" t="s">
        <v>389</v>
      </c>
      <c r="Y234" s="10" t="s">
        <v>368</v>
      </c>
      <c r="Z234" s="10" t="s">
        <v>375</v>
      </c>
    </row>
    <row r="235" spans="23:26" x14ac:dyDescent="0.3">
      <c r="W235" s="73" t="s">
        <v>382</v>
      </c>
      <c r="X235" s="74" t="s">
        <v>383</v>
      </c>
      <c r="Y235" s="10" t="s">
        <v>371</v>
      </c>
      <c r="Z235" s="10" t="s">
        <v>378</v>
      </c>
    </row>
    <row r="236" spans="23:26" x14ac:dyDescent="0.3">
      <c r="W236" s="73" t="s">
        <v>379</v>
      </c>
      <c r="X236" s="74" t="s">
        <v>380</v>
      </c>
      <c r="Y236" s="10" t="s">
        <v>374</v>
      </c>
      <c r="Z236" s="10" t="s">
        <v>381</v>
      </c>
    </row>
    <row r="237" spans="23:26" x14ac:dyDescent="0.3">
      <c r="W237" s="73" t="s">
        <v>394</v>
      </c>
      <c r="X237" s="74" t="s">
        <v>395</v>
      </c>
      <c r="Y237" s="10" t="s">
        <v>377</v>
      </c>
      <c r="Z237" s="10" t="s">
        <v>384</v>
      </c>
    </row>
    <row r="238" spans="23:26" x14ac:dyDescent="0.3">
      <c r="W238" s="73" t="s">
        <v>397</v>
      </c>
      <c r="X238" s="74" t="s">
        <v>398</v>
      </c>
      <c r="Y238" s="10" t="s">
        <v>380</v>
      </c>
      <c r="Z238" s="10" t="s">
        <v>387</v>
      </c>
    </row>
    <row r="239" spans="23:26" x14ac:dyDescent="0.3">
      <c r="W239" s="73" t="s">
        <v>400</v>
      </c>
      <c r="X239" s="74" t="s">
        <v>401</v>
      </c>
      <c r="Y239" s="10" t="s">
        <v>383</v>
      </c>
      <c r="Z239" s="10" t="s">
        <v>390</v>
      </c>
    </row>
    <row r="240" spans="23:26" x14ac:dyDescent="0.3">
      <c r="W240" s="73" t="s">
        <v>431</v>
      </c>
      <c r="X240" s="74" t="s">
        <v>432</v>
      </c>
      <c r="Y240" s="10" t="s">
        <v>386</v>
      </c>
      <c r="Z240" s="10" t="s">
        <v>393</v>
      </c>
    </row>
    <row r="241" spans="23:26" x14ac:dyDescent="0.3">
      <c r="W241" s="73" t="s">
        <v>403</v>
      </c>
      <c r="X241" s="74" t="s">
        <v>404</v>
      </c>
      <c r="Y241" s="10" t="s">
        <v>389</v>
      </c>
      <c r="Z241" s="10" t="s">
        <v>396</v>
      </c>
    </row>
    <row r="242" spans="23:26" x14ac:dyDescent="0.3">
      <c r="W242" s="73" t="s">
        <v>413</v>
      </c>
      <c r="X242" s="74" t="s">
        <v>414</v>
      </c>
      <c r="Y242" s="10" t="s">
        <v>392</v>
      </c>
      <c r="Z242" s="10" t="s">
        <v>399</v>
      </c>
    </row>
    <row r="243" spans="23:26" x14ac:dyDescent="0.3">
      <c r="W243" s="73" t="s">
        <v>409</v>
      </c>
      <c r="X243" s="74" t="s">
        <v>410</v>
      </c>
      <c r="Y243" s="10" t="s">
        <v>395</v>
      </c>
      <c r="Z243" s="10" t="s">
        <v>402</v>
      </c>
    </row>
    <row r="244" spans="23:26" x14ac:dyDescent="0.3">
      <c r="W244" s="73" t="s">
        <v>419</v>
      </c>
      <c r="X244" s="74" t="s">
        <v>420</v>
      </c>
      <c r="Y244" s="10" t="s">
        <v>398</v>
      </c>
      <c r="Z244" s="10" t="s">
        <v>405</v>
      </c>
    </row>
    <row r="245" spans="23:26" x14ac:dyDescent="0.3">
      <c r="W245" s="73" t="s">
        <v>434</v>
      </c>
      <c r="X245" s="74" t="s">
        <v>435</v>
      </c>
      <c r="Y245" s="10" t="s">
        <v>401</v>
      </c>
      <c r="Z245" s="10" t="s">
        <v>408</v>
      </c>
    </row>
    <row r="246" spans="23:26" x14ac:dyDescent="0.3">
      <c r="W246" s="73" t="s">
        <v>437</v>
      </c>
      <c r="X246" s="74" t="s">
        <v>438</v>
      </c>
      <c r="Y246" s="10" t="s">
        <v>411</v>
      </c>
      <c r="Z246" s="10" t="s">
        <v>412</v>
      </c>
    </row>
    <row r="247" spans="23:26" x14ac:dyDescent="0.3">
      <c r="W247" s="73" t="s">
        <v>428</v>
      </c>
      <c r="X247" s="74" t="s">
        <v>429</v>
      </c>
      <c r="Y247" s="10" t="s">
        <v>404</v>
      </c>
      <c r="Z247" s="10" t="s">
        <v>415</v>
      </c>
    </row>
    <row r="248" spans="23:26" x14ac:dyDescent="0.3">
      <c r="W248" s="73" t="s">
        <v>452</v>
      </c>
      <c r="X248" s="74" t="s">
        <v>453</v>
      </c>
      <c r="Y248" s="10" t="s">
        <v>407</v>
      </c>
      <c r="Z248" s="10" t="s">
        <v>418</v>
      </c>
    </row>
    <row r="249" spans="23:26" x14ac:dyDescent="0.3">
      <c r="W249" s="73" t="s">
        <v>449</v>
      </c>
      <c r="X249" s="74" t="s">
        <v>450</v>
      </c>
      <c r="Y249" s="10" t="s">
        <v>410</v>
      </c>
      <c r="Z249" s="10" t="s">
        <v>421</v>
      </c>
    </row>
    <row r="250" spans="23:26" x14ac:dyDescent="0.3">
      <c r="W250" s="73" t="s">
        <v>422</v>
      </c>
      <c r="X250" s="74" t="s">
        <v>423</v>
      </c>
      <c r="Y250" s="10" t="s">
        <v>414</v>
      </c>
      <c r="Z250" s="10" t="s">
        <v>424</v>
      </c>
    </row>
    <row r="251" spans="23:26" x14ac:dyDescent="0.3">
      <c r="W251" s="73" t="s">
        <v>260</v>
      </c>
      <c r="X251" s="74" t="s">
        <v>261</v>
      </c>
      <c r="Y251" s="10" t="s">
        <v>417</v>
      </c>
      <c r="Z251" s="10" t="s">
        <v>427</v>
      </c>
    </row>
    <row r="252" spans="23:26" x14ac:dyDescent="0.3">
      <c r="W252" s="73" t="s">
        <v>416</v>
      </c>
      <c r="X252" s="74" t="s">
        <v>417</v>
      </c>
      <c r="Y252" s="10" t="s">
        <v>420</v>
      </c>
      <c r="Z252" s="10" t="s">
        <v>430</v>
      </c>
    </row>
    <row r="253" spans="23:26" x14ac:dyDescent="0.3">
      <c r="W253" s="73" t="s">
        <v>443</v>
      </c>
      <c r="X253" s="74" t="s">
        <v>444</v>
      </c>
      <c r="Y253" s="10" t="s">
        <v>423</v>
      </c>
      <c r="Z253" s="10" t="s">
        <v>433</v>
      </c>
    </row>
    <row r="254" spans="23:26" x14ac:dyDescent="0.3">
      <c r="W254" s="73" t="s">
        <v>425</v>
      </c>
      <c r="X254" s="74" t="s">
        <v>426</v>
      </c>
      <c r="Y254" s="10" t="s">
        <v>426</v>
      </c>
      <c r="Z254" s="10" t="s">
        <v>436</v>
      </c>
    </row>
    <row r="255" spans="23:26" x14ac:dyDescent="0.3">
      <c r="W255" s="73" t="s">
        <v>440</v>
      </c>
      <c r="X255" s="74" t="s">
        <v>441</v>
      </c>
      <c r="Y255" s="10" t="s">
        <v>429</v>
      </c>
      <c r="Z255" s="10" t="s">
        <v>439</v>
      </c>
    </row>
    <row r="256" spans="23:26" x14ac:dyDescent="0.3">
      <c r="W256" s="73" t="s">
        <v>406</v>
      </c>
      <c r="X256" s="74" t="s">
        <v>407</v>
      </c>
      <c r="Y256" s="10" t="s">
        <v>432</v>
      </c>
      <c r="Z256" s="10" t="s">
        <v>442</v>
      </c>
    </row>
    <row r="257" spans="23:26" x14ac:dyDescent="0.3">
      <c r="W257" s="73" t="s">
        <v>446</v>
      </c>
      <c r="X257" s="74" t="s">
        <v>447</v>
      </c>
      <c r="Y257" s="10" t="s">
        <v>435</v>
      </c>
      <c r="Z257" s="10" t="s">
        <v>445</v>
      </c>
    </row>
    <row r="258" spans="23:26" x14ac:dyDescent="0.3">
      <c r="W258" s="73" t="s">
        <v>455</v>
      </c>
      <c r="X258" s="74" t="s">
        <v>456</v>
      </c>
      <c r="Y258" s="10" t="s">
        <v>438</v>
      </c>
      <c r="Z258" s="10" t="s">
        <v>448</v>
      </c>
    </row>
    <row r="259" spans="23:26" x14ac:dyDescent="0.3">
      <c r="W259" s="73" t="s">
        <v>458</v>
      </c>
      <c r="X259" s="74" t="s">
        <v>459</v>
      </c>
      <c r="Y259" s="10" t="s">
        <v>441</v>
      </c>
      <c r="Z259" s="10" t="s">
        <v>451</v>
      </c>
    </row>
    <row r="260" spans="23:26" x14ac:dyDescent="0.3">
      <c r="W260" s="73" t="s">
        <v>485</v>
      </c>
      <c r="X260" s="74" t="s">
        <v>486</v>
      </c>
      <c r="Y260" s="10" t="s">
        <v>444</v>
      </c>
      <c r="Z260" s="10" t="s">
        <v>454</v>
      </c>
    </row>
    <row r="261" spans="23:26" x14ac:dyDescent="0.3">
      <c r="W261" s="73" t="s">
        <v>467</v>
      </c>
      <c r="X261" s="74" t="s">
        <v>468</v>
      </c>
      <c r="Y261" s="10" t="s">
        <v>447</v>
      </c>
      <c r="Z261" s="10" t="s">
        <v>457</v>
      </c>
    </row>
    <row r="262" spans="23:26" x14ac:dyDescent="0.3">
      <c r="W262" s="73" t="s">
        <v>464</v>
      </c>
      <c r="X262" s="74" t="s">
        <v>465</v>
      </c>
      <c r="Y262" s="10" t="s">
        <v>450</v>
      </c>
      <c r="Z262" s="10" t="s">
        <v>460</v>
      </c>
    </row>
    <row r="263" spans="23:26" x14ac:dyDescent="0.3">
      <c r="W263" s="73" t="s">
        <v>64</v>
      </c>
      <c r="X263" s="74" t="s">
        <v>65</v>
      </c>
      <c r="Y263" s="10" t="s">
        <v>453</v>
      </c>
      <c r="Z263" s="10" t="s">
        <v>463</v>
      </c>
    </row>
    <row r="264" spans="23:26" x14ac:dyDescent="0.3">
      <c r="W264" s="73" t="s">
        <v>488</v>
      </c>
      <c r="X264" s="74" t="s">
        <v>489</v>
      </c>
      <c r="Y264" s="10" t="s">
        <v>456</v>
      </c>
      <c r="Z264" s="10" t="s">
        <v>466</v>
      </c>
    </row>
    <row r="265" spans="23:26" x14ac:dyDescent="0.3">
      <c r="W265" s="73" t="s">
        <v>461</v>
      </c>
      <c r="X265" s="74" t="s">
        <v>462</v>
      </c>
      <c r="Y265" s="10" t="s">
        <v>459</v>
      </c>
      <c r="Z265" s="10" t="s">
        <v>469</v>
      </c>
    </row>
    <row r="266" spans="23:26" x14ac:dyDescent="0.3">
      <c r="W266" s="73" t="s">
        <v>476</v>
      </c>
      <c r="X266" s="74" t="s">
        <v>477</v>
      </c>
      <c r="Y266" s="10" t="s">
        <v>462</v>
      </c>
      <c r="Z266" s="10" t="s">
        <v>472</v>
      </c>
    </row>
    <row r="267" spans="23:26" x14ac:dyDescent="0.3">
      <c r="W267" s="73" t="s">
        <v>473</v>
      </c>
      <c r="X267" s="74" t="s">
        <v>474</v>
      </c>
      <c r="Y267" s="10" t="s">
        <v>465</v>
      </c>
      <c r="Z267" s="10" t="s">
        <v>475</v>
      </c>
    </row>
    <row r="268" spans="23:26" x14ac:dyDescent="0.3">
      <c r="W268" s="73" t="s">
        <v>470</v>
      </c>
      <c r="X268" s="74" t="s">
        <v>471</v>
      </c>
      <c r="Y268" s="10" t="s">
        <v>468</v>
      </c>
      <c r="Z268" s="10" t="s">
        <v>478</v>
      </c>
    </row>
    <row r="269" spans="23:26" x14ac:dyDescent="0.3">
      <c r="W269" s="73" t="s">
        <v>479</v>
      </c>
      <c r="X269" s="74" t="s">
        <v>480</v>
      </c>
      <c r="Y269" s="10" t="s">
        <v>471</v>
      </c>
      <c r="Z269" s="10" t="s">
        <v>481</v>
      </c>
    </row>
    <row r="270" spans="23:26" x14ac:dyDescent="0.3">
      <c r="W270" s="73" t="s">
        <v>482</v>
      </c>
      <c r="X270" s="74" t="s">
        <v>483</v>
      </c>
      <c r="Y270" s="10" t="s">
        <v>474</v>
      </c>
      <c r="Z270" s="10" t="s">
        <v>484</v>
      </c>
    </row>
    <row r="271" spans="23:26" x14ac:dyDescent="0.3">
      <c r="W271" s="73" t="s">
        <v>491</v>
      </c>
      <c r="X271" s="74" t="s">
        <v>492</v>
      </c>
      <c r="Y271" s="10" t="s">
        <v>477</v>
      </c>
      <c r="Z271" s="10" t="s">
        <v>487</v>
      </c>
    </row>
    <row r="272" spans="23:26" x14ac:dyDescent="0.3">
      <c r="W272" s="73" t="s">
        <v>494</v>
      </c>
      <c r="X272" s="74" t="s">
        <v>495</v>
      </c>
      <c r="Y272" s="10" t="s">
        <v>480</v>
      </c>
      <c r="Z272" s="10" t="s">
        <v>490</v>
      </c>
    </row>
    <row r="273" spans="23:26" x14ac:dyDescent="0.3">
      <c r="W273" s="73" t="s">
        <v>512</v>
      </c>
      <c r="X273" s="74" t="s">
        <v>513</v>
      </c>
      <c r="Y273" s="10" t="s">
        <v>483</v>
      </c>
      <c r="Z273" s="10" t="s">
        <v>493</v>
      </c>
    </row>
    <row r="274" spans="23:26" x14ac:dyDescent="0.3">
      <c r="W274" s="73" t="s">
        <v>509</v>
      </c>
      <c r="X274" s="74" t="s">
        <v>510</v>
      </c>
      <c r="Y274" s="10" t="s">
        <v>486</v>
      </c>
      <c r="Z274" s="10" t="s">
        <v>496</v>
      </c>
    </row>
    <row r="275" spans="23:26" x14ac:dyDescent="0.3">
      <c r="W275" s="73" t="s">
        <v>497</v>
      </c>
      <c r="X275" s="74" t="s">
        <v>498</v>
      </c>
      <c r="Y275" s="10" t="s">
        <v>489</v>
      </c>
      <c r="Z275" s="10" t="s">
        <v>499</v>
      </c>
    </row>
    <row r="276" spans="23:26" x14ac:dyDescent="0.3">
      <c r="W276" s="73" t="s">
        <v>515</v>
      </c>
      <c r="X276" s="74" t="s">
        <v>516</v>
      </c>
      <c r="Y276" s="10" t="s">
        <v>492</v>
      </c>
      <c r="Z276" s="10" t="s">
        <v>502</v>
      </c>
    </row>
    <row r="277" spans="23:26" x14ac:dyDescent="0.3">
      <c r="W277" s="73" t="s">
        <v>500</v>
      </c>
      <c r="X277" s="74" t="s">
        <v>501</v>
      </c>
      <c r="Y277" s="10" t="s">
        <v>495</v>
      </c>
      <c r="Z277" s="10" t="s">
        <v>505</v>
      </c>
    </row>
    <row r="278" spans="23:26" x14ac:dyDescent="0.3">
      <c r="W278" s="73" t="s">
        <v>503</v>
      </c>
      <c r="X278" s="74" t="s">
        <v>504</v>
      </c>
      <c r="Y278" s="10" t="s">
        <v>498</v>
      </c>
      <c r="Z278" s="10" t="s">
        <v>508</v>
      </c>
    </row>
    <row r="279" spans="23:26" x14ac:dyDescent="0.3">
      <c r="W279" s="73" t="s">
        <v>506</v>
      </c>
      <c r="X279" s="74" t="s">
        <v>507</v>
      </c>
      <c r="Y279" s="10" t="s">
        <v>501</v>
      </c>
      <c r="Z279" s="10" t="s">
        <v>511</v>
      </c>
    </row>
    <row r="280" spans="23:26" x14ac:dyDescent="0.3">
      <c r="W280" s="73" t="s">
        <v>518</v>
      </c>
      <c r="X280" s="74" t="s">
        <v>519</v>
      </c>
      <c r="Y280" s="10" t="s">
        <v>504</v>
      </c>
      <c r="Z280" s="10" t="s">
        <v>514</v>
      </c>
    </row>
    <row r="281" spans="23:26" x14ac:dyDescent="0.3">
      <c r="W281" s="73" t="s">
        <v>521</v>
      </c>
      <c r="X281" s="74" t="s">
        <v>522</v>
      </c>
      <c r="Y281" s="10" t="s">
        <v>507</v>
      </c>
      <c r="Z281" s="10" t="s">
        <v>517</v>
      </c>
    </row>
    <row r="282" spans="23:26" x14ac:dyDescent="0.3">
      <c r="W282" s="73" t="s">
        <v>526</v>
      </c>
      <c r="X282" s="74" t="s">
        <v>527</v>
      </c>
      <c r="Y282" s="10" t="s">
        <v>510</v>
      </c>
      <c r="Z282" s="10" t="s">
        <v>520</v>
      </c>
    </row>
    <row r="283" spans="23:26" x14ac:dyDescent="0.3">
      <c r="W283" s="73" t="s">
        <v>529</v>
      </c>
      <c r="X283" s="74" t="s">
        <v>530</v>
      </c>
      <c r="Y283" s="10" t="s">
        <v>513</v>
      </c>
      <c r="Z283" s="10" t="s">
        <v>523</v>
      </c>
    </row>
    <row r="284" spans="23:26" x14ac:dyDescent="0.3">
      <c r="W284" s="73" t="s">
        <v>532</v>
      </c>
      <c r="X284" s="74" t="s">
        <v>533</v>
      </c>
      <c r="Y284" s="10" t="s">
        <v>516</v>
      </c>
      <c r="Z284" s="10" t="s">
        <v>515</v>
      </c>
    </row>
    <row r="285" spans="23:26" x14ac:dyDescent="0.3">
      <c r="W285" s="73" t="s">
        <v>538</v>
      </c>
      <c r="X285" s="74" t="s">
        <v>539</v>
      </c>
      <c r="Y285" s="10" t="s">
        <v>519</v>
      </c>
      <c r="Z285" s="10" t="s">
        <v>528</v>
      </c>
    </row>
    <row r="286" spans="23:26" x14ac:dyDescent="0.3">
      <c r="W286" s="73" t="s">
        <v>541</v>
      </c>
      <c r="X286" s="74" t="s">
        <v>542</v>
      </c>
      <c r="Y286" s="10" t="s">
        <v>522</v>
      </c>
      <c r="Z286" s="10" t="s">
        <v>531</v>
      </c>
    </row>
    <row r="287" spans="23:26" x14ac:dyDescent="0.3">
      <c r="W287" s="73" t="s">
        <v>556</v>
      </c>
      <c r="X287" s="74" t="s">
        <v>557</v>
      </c>
      <c r="Y287" s="10" t="s">
        <v>525</v>
      </c>
      <c r="Z287" s="10" t="s">
        <v>534</v>
      </c>
    </row>
    <row r="288" spans="23:26" x14ac:dyDescent="0.3">
      <c r="W288" s="73" t="s">
        <v>385</v>
      </c>
      <c r="X288" s="74" t="s">
        <v>386</v>
      </c>
      <c r="Y288" s="10" t="s">
        <v>527</v>
      </c>
      <c r="Z288" s="10" t="s">
        <v>537</v>
      </c>
    </row>
    <row r="289" spans="23:26" x14ac:dyDescent="0.3">
      <c r="W289" s="73" t="s">
        <v>664</v>
      </c>
      <c r="X289" s="74" t="s">
        <v>665</v>
      </c>
      <c r="Y289" s="10" t="s">
        <v>530</v>
      </c>
      <c r="Z289" s="10" t="s">
        <v>540</v>
      </c>
    </row>
    <row r="290" spans="23:26" x14ac:dyDescent="0.3">
      <c r="W290" s="73" t="s">
        <v>544</v>
      </c>
      <c r="X290" s="74" t="s">
        <v>545</v>
      </c>
      <c r="Y290" s="10" t="s">
        <v>533</v>
      </c>
      <c r="Z290" s="10" t="s">
        <v>543</v>
      </c>
    </row>
    <row r="291" spans="23:26" x14ac:dyDescent="0.3">
      <c r="W291" s="73" t="s">
        <v>565</v>
      </c>
      <c r="X291" s="84" t="s">
        <v>566</v>
      </c>
      <c r="Y291" s="10" t="s">
        <v>536</v>
      </c>
      <c r="Z291" s="10" t="s">
        <v>546</v>
      </c>
    </row>
    <row r="292" spans="23:26" x14ac:dyDescent="0.3">
      <c r="W292" s="73" t="s">
        <v>580</v>
      </c>
      <c r="X292" s="74" t="s">
        <v>581</v>
      </c>
      <c r="Y292" s="10" t="s">
        <v>539</v>
      </c>
      <c r="Z292" s="10" t="s">
        <v>549</v>
      </c>
    </row>
    <row r="293" spans="23:26" x14ac:dyDescent="0.3">
      <c r="W293" s="73" t="s">
        <v>367</v>
      </c>
      <c r="X293" s="74" t="s">
        <v>368</v>
      </c>
      <c r="Y293" s="10" t="s">
        <v>542</v>
      </c>
      <c r="Z293" s="10" t="s">
        <v>552</v>
      </c>
    </row>
    <row r="294" spans="23:26" x14ac:dyDescent="0.3">
      <c r="W294" s="73" t="s">
        <v>547</v>
      </c>
      <c r="X294" s="74" t="s">
        <v>548</v>
      </c>
      <c r="Y294" s="10" t="s">
        <v>545</v>
      </c>
      <c r="Z294" s="10" t="s">
        <v>555</v>
      </c>
    </row>
    <row r="295" spans="23:26" x14ac:dyDescent="0.3">
      <c r="W295" s="73" t="s">
        <v>574</v>
      </c>
      <c r="X295" s="74" t="s">
        <v>575</v>
      </c>
      <c r="Y295" s="10" t="s">
        <v>548</v>
      </c>
      <c r="Z295" s="10" t="s">
        <v>558</v>
      </c>
    </row>
    <row r="296" spans="23:26" x14ac:dyDescent="0.3">
      <c r="W296" s="73" t="s">
        <v>550</v>
      </c>
      <c r="X296" s="74" t="s">
        <v>551</v>
      </c>
      <c r="Y296" s="10" t="s">
        <v>551</v>
      </c>
      <c r="Z296" s="10" t="s">
        <v>561</v>
      </c>
    </row>
    <row r="297" spans="23:26" x14ac:dyDescent="0.3">
      <c r="W297" s="73" t="s">
        <v>559</v>
      </c>
      <c r="X297" s="74" t="s">
        <v>560</v>
      </c>
      <c r="Y297" s="10" t="s">
        <v>554</v>
      </c>
      <c r="Z297" s="10" t="s">
        <v>564</v>
      </c>
    </row>
    <row r="298" spans="23:26" x14ac:dyDescent="0.3">
      <c r="W298" s="73" t="s">
        <v>553</v>
      </c>
      <c r="X298" s="74" t="s">
        <v>554</v>
      </c>
      <c r="Y298" s="10" t="s">
        <v>557</v>
      </c>
      <c r="Z298" s="10" t="s">
        <v>567</v>
      </c>
    </row>
    <row r="299" spans="23:26" x14ac:dyDescent="0.3">
      <c r="W299" s="73" t="s">
        <v>592</v>
      </c>
      <c r="X299" s="74" t="s">
        <v>593</v>
      </c>
      <c r="Y299" s="10" t="s">
        <v>560</v>
      </c>
      <c r="Z299" s="10" t="s">
        <v>570</v>
      </c>
    </row>
    <row r="300" spans="23:26" x14ac:dyDescent="0.3">
      <c r="W300" s="73" t="s">
        <v>562</v>
      </c>
      <c r="X300" s="74" t="s">
        <v>563</v>
      </c>
      <c r="Y300" s="10" t="s">
        <v>563</v>
      </c>
      <c r="Z300" s="10" t="s">
        <v>573</v>
      </c>
    </row>
    <row r="301" spans="23:26" x14ac:dyDescent="0.3">
      <c r="W301" s="73" t="s">
        <v>568</v>
      </c>
      <c r="X301" s="74" t="s">
        <v>569</v>
      </c>
      <c r="Y301" s="10" t="s">
        <v>566</v>
      </c>
      <c r="Z301" s="10" t="s">
        <v>576</v>
      </c>
    </row>
    <row r="302" spans="23:26" x14ac:dyDescent="0.3">
      <c r="W302" s="73" t="s">
        <v>571</v>
      </c>
      <c r="X302" s="74" t="s">
        <v>572</v>
      </c>
      <c r="Y302" s="10" t="s">
        <v>569</v>
      </c>
      <c r="Z302" s="10" t="s">
        <v>579</v>
      </c>
    </row>
    <row r="303" spans="23:26" x14ac:dyDescent="0.3">
      <c r="W303" s="73" t="s">
        <v>535</v>
      </c>
      <c r="X303" s="74" t="s">
        <v>536</v>
      </c>
      <c r="Y303" s="10" t="s">
        <v>572</v>
      </c>
      <c r="Z303" s="10" t="s">
        <v>582</v>
      </c>
    </row>
    <row r="304" spans="23:26" x14ac:dyDescent="0.3">
      <c r="W304" s="73" t="s">
        <v>242</v>
      </c>
      <c r="X304" s="74" t="s">
        <v>243</v>
      </c>
      <c r="Y304" s="10" t="s">
        <v>575</v>
      </c>
      <c r="Z304" s="10" t="s">
        <v>585</v>
      </c>
    </row>
    <row r="305" spans="23:26" x14ac:dyDescent="0.3">
      <c r="W305" s="73" t="s">
        <v>577</v>
      </c>
      <c r="X305" s="74" t="s">
        <v>578</v>
      </c>
      <c r="Y305" s="10" t="s">
        <v>578</v>
      </c>
      <c r="Z305" s="10" t="s">
        <v>588</v>
      </c>
    </row>
    <row r="306" spans="23:26" x14ac:dyDescent="0.3">
      <c r="W306" s="73" t="s">
        <v>583</v>
      </c>
      <c r="X306" s="74" t="s">
        <v>584</v>
      </c>
      <c r="Y306" s="10" t="s">
        <v>584</v>
      </c>
      <c r="Z306" s="10" t="s">
        <v>591</v>
      </c>
    </row>
    <row r="307" spans="23:26" x14ac:dyDescent="0.3">
      <c r="W307" s="73" t="s">
        <v>589</v>
      </c>
      <c r="X307" s="74" t="s">
        <v>590</v>
      </c>
      <c r="Y307" s="10" t="s">
        <v>587</v>
      </c>
      <c r="Z307" s="10" t="s">
        <v>594</v>
      </c>
    </row>
    <row r="308" spans="23:26" x14ac:dyDescent="0.3">
      <c r="W308" s="73" t="s">
        <v>598</v>
      </c>
      <c r="X308" s="74" t="s">
        <v>599</v>
      </c>
      <c r="Y308" s="10" t="s">
        <v>590</v>
      </c>
      <c r="Z308" s="10" t="s">
        <v>597</v>
      </c>
    </row>
    <row r="309" spans="23:26" x14ac:dyDescent="0.3">
      <c r="W309" s="73" t="s">
        <v>595</v>
      </c>
      <c r="X309" s="74" t="s">
        <v>596</v>
      </c>
      <c r="Y309" s="10" t="s">
        <v>593</v>
      </c>
      <c r="Z309" s="10" t="s">
        <v>600</v>
      </c>
    </row>
    <row r="310" spans="23:26" x14ac:dyDescent="0.3">
      <c r="W310" s="73" t="s">
        <v>586</v>
      </c>
      <c r="X310" s="74" t="s">
        <v>587</v>
      </c>
      <c r="Y310" s="10" t="s">
        <v>596</v>
      </c>
      <c r="Z310" s="10" t="s">
        <v>603</v>
      </c>
    </row>
    <row r="311" spans="23:26" x14ac:dyDescent="0.3">
      <c r="W311" s="73" t="s">
        <v>601</v>
      </c>
      <c r="X311" s="74" t="s">
        <v>602</v>
      </c>
      <c r="Y311" s="10" t="s">
        <v>599</v>
      </c>
      <c r="Z311" s="10" t="s">
        <v>606</v>
      </c>
    </row>
    <row r="312" spans="23:26" x14ac:dyDescent="0.3">
      <c r="W312" s="73" t="s">
        <v>614</v>
      </c>
      <c r="X312" s="74" t="s">
        <v>615</v>
      </c>
      <c r="Y312" s="10" t="s">
        <v>602</v>
      </c>
      <c r="Z312" s="10" t="s">
        <v>609</v>
      </c>
    </row>
    <row r="313" spans="23:26" x14ac:dyDescent="0.3">
      <c r="W313" s="73" t="s">
        <v>604</v>
      </c>
      <c r="X313" s="74" t="s">
        <v>605</v>
      </c>
      <c r="Y313" s="10" t="s">
        <v>612</v>
      </c>
      <c r="Z313" s="10" t="s">
        <v>613</v>
      </c>
    </row>
    <row r="314" spans="23:26" x14ac:dyDescent="0.3">
      <c r="W314" s="73" t="s">
        <v>610</v>
      </c>
      <c r="X314" s="74" t="s">
        <v>611</v>
      </c>
      <c r="Y314" s="10" t="s">
        <v>605</v>
      </c>
      <c r="Z314" s="10" t="s">
        <v>616</v>
      </c>
    </row>
    <row r="315" spans="23:26" x14ac:dyDescent="0.3">
      <c r="W315" s="73" t="s">
        <v>620</v>
      </c>
      <c r="X315" s="74" t="s">
        <v>621</v>
      </c>
      <c r="Y315" s="10" t="s">
        <v>608</v>
      </c>
      <c r="Z315" s="10" t="s">
        <v>619</v>
      </c>
    </row>
    <row r="316" spans="23:26" x14ac:dyDescent="0.3">
      <c r="W316" s="73" t="s">
        <v>607</v>
      </c>
      <c r="X316" s="74" t="s">
        <v>608</v>
      </c>
      <c r="Y316" s="10" t="s">
        <v>611</v>
      </c>
      <c r="Z316" s="10" t="s">
        <v>622</v>
      </c>
    </row>
    <row r="317" spans="23:26" x14ac:dyDescent="0.3">
      <c r="W317" s="73" t="s">
        <v>626</v>
      </c>
      <c r="X317" s="74" t="s">
        <v>627</v>
      </c>
      <c r="Y317" s="10" t="s">
        <v>615</v>
      </c>
      <c r="Z317" s="10" t="s">
        <v>625</v>
      </c>
    </row>
    <row r="318" spans="23:26" x14ac:dyDescent="0.3">
      <c r="W318" s="73" t="s">
        <v>629</v>
      </c>
      <c r="X318" s="74" t="s">
        <v>630</v>
      </c>
      <c r="Y318" s="10" t="s">
        <v>618</v>
      </c>
      <c r="Z318" s="10" t="s">
        <v>628</v>
      </c>
    </row>
    <row r="319" spans="23:26" x14ac:dyDescent="0.3">
      <c r="W319" s="73" t="s">
        <v>633</v>
      </c>
      <c r="X319" s="74" t="s">
        <v>634</v>
      </c>
      <c r="Y319" s="10" t="s">
        <v>631</v>
      </c>
      <c r="Z319" s="10" t="s">
        <v>632</v>
      </c>
    </row>
    <row r="320" spans="23:26" x14ac:dyDescent="0.3">
      <c r="W320" s="73" t="s">
        <v>617</v>
      </c>
      <c r="X320" s="74" t="s">
        <v>618</v>
      </c>
      <c r="Y320" s="10" t="s">
        <v>621</v>
      </c>
      <c r="Z320" s="10" t="s">
        <v>635</v>
      </c>
    </row>
    <row r="321" spans="23:26" x14ac:dyDescent="0.3">
      <c r="W321" s="73" t="s">
        <v>334</v>
      </c>
      <c r="X321" s="74" t="s">
        <v>335</v>
      </c>
      <c r="Y321" s="10" t="s">
        <v>624</v>
      </c>
      <c r="Z321" s="10" t="s">
        <v>638</v>
      </c>
    </row>
    <row r="322" spans="23:26" x14ac:dyDescent="0.3">
      <c r="W322" s="73" t="s">
        <v>639</v>
      </c>
      <c r="X322" s="74" t="s">
        <v>640</v>
      </c>
      <c r="Y322" s="10" t="s">
        <v>627</v>
      </c>
      <c r="Z322" s="10" t="s">
        <v>641</v>
      </c>
    </row>
    <row r="323" spans="23:26" x14ac:dyDescent="0.3">
      <c r="W323" s="73" t="s">
        <v>642</v>
      </c>
      <c r="X323" s="74" t="s">
        <v>643</v>
      </c>
      <c r="Y323" s="10" t="s">
        <v>630</v>
      </c>
      <c r="Z323" s="10" t="s">
        <v>644</v>
      </c>
    </row>
    <row r="324" spans="23:26" x14ac:dyDescent="0.3">
      <c r="W324" s="73" t="s">
        <v>636</v>
      </c>
      <c r="X324" s="74" t="s">
        <v>637</v>
      </c>
      <c r="Y324" s="10" t="s">
        <v>634</v>
      </c>
      <c r="Z324" s="10" t="s">
        <v>647</v>
      </c>
    </row>
    <row r="325" spans="23:26" x14ac:dyDescent="0.3">
      <c r="W325" s="73" t="s">
        <v>648</v>
      </c>
      <c r="X325" s="74" t="s">
        <v>649</v>
      </c>
      <c r="Y325" s="10" t="s">
        <v>650</v>
      </c>
      <c r="Z325" s="10" t="s">
        <v>651</v>
      </c>
    </row>
    <row r="326" spans="23:26" x14ac:dyDescent="0.3">
      <c r="W326" s="73" t="s">
        <v>645</v>
      </c>
      <c r="X326" s="74" t="s">
        <v>646</v>
      </c>
      <c r="Y326" s="10" t="s">
        <v>637</v>
      </c>
      <c r="Z326" s="10" t="s">
        <v>654</v>
      </c>
    </row>
    <row r="327" spans="23:26" x14ac:dyDescent="0.3">
      <c r="W327" s="73" t="s">
        <v>652</v>
      </c>
      <c r="X327" s="74" t="s">
        <v>653</v>
      </c>
      <c r="Y327" s="10" t="s">
        <v>640</v>
      </c>
      <c r="Z327" s="10" t="s">
        <v>657</v>
      </c>
    </row>
    <row r="328" spans="23:26" x14ac:dyDescent="0.3">
      <c r="W328" s="73" t="s">
        <v>655</v>
      </c>
      <c r="X328" s="74" t="s">
        <v>656</v>
      </c>
      <c r="Y328" s="10" t="s">
        <v>643</v>
      </c>
      <c r="Z328" s="10" t="s">
        <v>660</v>
      </c>
    </row>
    <row r="329" spans="23:26" x14ac:dyDescent="0.3">
      <c r="W329" s="73" t="s">
        <v>658</v>
      </c>
      <c r="X329" s="74" t="s">
        <v>659</v>
      </c>
      <c r="Y329" s="10" t="s">
        <v>646</v>
      </c>
      <c r="Z329" s="10" t="s">
        <v>663</v>
      </c>
    </row>
    <row r="330" spans="23:26" x14ac:dyDescent="0.3">
      <c r="W330" s="73" t="s">
        <v>661</v>
      </c>
      <c r="X330" s="74" t="s">
        <v>662</v>
      </c>
      <c r="Y330" s="10" t="s">
        <v>649</v>
      </c>
      <c r="Z330" s="12" t="s">
        <v>700</v>
      </c>
    </row>
    <row r="331" spans="23:26" x14ac:dyDescent="0.3">
      <c r="W331" s="73" t="s">
        <v>666</v>
      </c>
      <c r="X331" s="74" t="s">
        <v>667</v>
      </c>
      <c r="Y331" s="10" t="s">
        <v>653</v>
      </c>
      <c r="Z331" s="10" t="s">
        <v>668</v>
      </c>
    </row>
    <row r="332" spans="23:26" x14ac:dyDescent="0.3">
      <c r="W332" s="73" t="s">
        <v>669</v>
      </c>
      <c r="X332" s="74" t="s">
        <v>670</v>
      </c>
      <c r="Y332" s="10" t="s">
        <v>656</v>
      </c>
      <c r="Z332" s="10" t="s">
        <v>671</v>
      </c>
    </row>
    <row r="333" spans="23:26" x14ac:dyDescent="0.3">
      <c r="W333" s="73" t="s">
        <v>673</v>
      </c>
      <c r="X333" s="74" t="s">
        <v>674</v>
      </c>
      <c r="Y333" s="10" t="s">
        <v>662</v>
      </c>
      <c r="Z333" s="10" t="s">
        <v>675</v>
      </c>
    </row>
    <row r="334" spans="23:26" x14ac:dyDescent="0.3">
      <c r="Y334" s="10" t="s">
        <v>665</v>
      </c>
      <c r="Z334" s="10" t="s">
        <v>676</v>
      </c>
    </row>
    <row r="335" spans="23:26" x14ac:dyDescent="0.3">
      <c r="Y335" s="10" t="s">
        <v>667</v>
      </c>
      <c r="Z335" s="10" t="s">
        <v>677</v>
      </c>
    </row>
    <row r="336" spans="23:26" x14ac:dyDescent="0.3">
      <c r="Y336" s="10" t="s">
        <v>672</v>
      </c>
      <c r="Z336" s="10" t="s">
        <v>678</v>
      </c>
    </row>
    <row r="337" spans="25:26" x14ac:dyDescent="0.3">
      <c r="Y337" s="10" t="s">
        <v>674</v>
      </c>
      <c r="Z337" s="10" t="s">
        <v>679</v>
      </c>
    </row>
    <row r="338" spans="25:26" x14ac:dyDescent="0.3">
      <c r="Y338" s="10" t="s">
        <v>270</v>
      </c>
      <c r="Z338" s="10" t="s">
        <v>761</v>
      </c>
    </row>
  </sheetData>
  <sheetProtection algorithmName="SHA-512" hashValue="+K9CoC+kekKrcKbb3k/utiGyseBsGXi5tGwP03Ao2gqGFZhNkD7SKTr5RH59zV8DaEREw7Rcz1Oc8C3QwFth6g==" saltValue="bKLamYppUAPOkWedq1SOQw==" spinCount="100000" sheet="1" insertHyperlinks="0" selectLockedCells="1"/>
  <sortState ref="L119:M323">
    <sortCondition ref="L119:L323"/>
  </sortState>
  <customSheetViews>
    <customSheetView guid="{242BED43-57AC-4D3D-AB0A-DEDE16518FBF}" showPageBreaks="1" view="pageBreakPreview" topLeftCell="A77">
      <selection activeCell="A92" sqref="A92"/>
      <rowBreaks count="2" manualBreakCount="2">
        <brk id="45" max="7" man="1"/>
        <brk id="89" max="16383" man="1"/>
      </rowBreaks>
      <pageMargins left="0.75" right="0.75" top="1" bottom="1" header="0.5" footer="0.5"/>
      <pageSetup paperSize="9" scale="95" orientation="portrait" r:id="rId1"/>
      <headerFooter alignWithMargins="0"/>
    </customSheetView>
    <customSheetView guid="{94F89541-A89C-43B0-B14D-43DD18AACD4F}" showPageBreaks="1" view="pageBreakPreview" showRuler="0">
      <selection activeCell="B3" sqref="B3"/>
      <pageMargins left="0.75" right="0.75" top="1" bottom="1" header="0.5" footer="0.5"/>
      <pageSetup paperSize="9" orientation="portrait" r:id="rId2"/>
      <headerFooter alignWithMargins="0"/>
    </customSheetView>
  </customSheetViews>
  <mergeCells count="162">
    <mergeCell ref="A130:K130"/>
    <mergeCell ref="C71:D71"/>
    <mergeCell ref="C62:K62"/>
    <mergeCell ref="C46:K46"/>
    <mergeCell ref="A46:B46"/>
    <mergeCell ref="A52:B53"/>
    <mergeCell ref="A36:B36"/>
    <mergeCell ref="A28:D28"/>
    <mergeCell ref="A44:B45"/>
    <mergeCell ref="A60:B60"/>
    <mergeCell ref="A61:B61"/>
    <mergeCell ref="C35:K35"/>
    <mergeCell ref="C36:K36"/>
    <mergeCell ref="A31:B32"/>
    <mergeCell ref="C60:K60"/>
    <mergeCell ref="A58:B59"/>
    <mergeCell ref="I70:K70"/>
    <mergeCell ref="I69:K69"/>
    <mergeCell ref="D20:K20"/>
    <mergeCell ref="L98:M99"/>
    <mergeCell ref="H98:K100"/>
    <mergeCell ref="A97:K97"/>
    <mergeCell ref="A42:B42"/>
    <mergeCell ref="C42:K42"/>
    <mergeCell ref="A92:E92"/>
    <mergeCell ref="B82:C82"/>
    <mergeCell ref="A83:A84"/>
    <mergeCell ref="A64:B64"/>
    <mergeCell ref="C66:K66"/>
    <mergeCell ref="E83:E84"/>
    <mergeCell ref="C75:E76"/>
    <mergeCell ref="B87:K87"/>
    <mergeCell ref="D96:K96"/>
    <mergeCell ref="C43:K43"/>
    <mergeCell ref="M70:U70"/>
    <mergeCell ref="A48:B48"/>
    <mergeCell ref="C47:K47"/>
    <mergeCell ref="A41:F41"/>
    <mergeCell ref="A51:B51"/>
    <mergeCell ref="H83:K84"/>
    <mergeCell ref="C80:K80"/>
    <mergeCell ref="A78:K78"/>
    <mergeCell ref="A7:K7"/>
    <mergeCell ref="A8:K8"/>
    <mergeCell ref="D18:K18"/>
    <mergeCell ref="G94:K94"/>
    <mergeCell ref="B95:E95"/>
    <mergeCell ref="B94:E94"/>
    <mergeCell ref="G95:K95"/>
    <mergeCell ref="F75:H76"/>
    <mergeCell ref="C44:K45"/>
    <mergeCell ref="A30:B30"/>
    <mergeCell ref="A29:B29"/>
    <mergeCell ref="C54:K54"/>
    <mergeCell ref="A16:B16"/>
    <mergeCell ref="C38:K38"/>
    <mergeCell ref="C48:K48"/>
    <mergeCell ref="C51:K51"/>
    <mergeCell ref="A50:F50"/>
    <mergeCell ref="A35:B35"/>
    <mergeCell ref="A65:C65"/>
    <mergeCell ref="A71:B72"/>
    <mergeCell ref="A79:B80"/>
    <mergeCell ref="C72:D72"/>
    <mergeCell ref="E71:G72"/>
    <mergeCell ref="C64:K64"/>
    <mergeCell ref="H109:K109"/>
    <mergeCell ref="A98:G100"/>
    <mergeCell ref="A66:B68"/>
    <mergeCell ref="A75:B76"/>
    <mergeCell ref="A129:K129"/>
    <mergeCell ref="A62:B62"/>
    <mergeCell ref="A114:K115"/>
    <mergeCell ref="A90:C90"/>
    <mergeCell ref="A106:G106"/>
    <mergeCell ref="A121:K121"/>
    <mergeCell ref="A88:K89"/>
    <mergeCell ref="F83:F84"/>
    <mergeCell ref="G83:G84"/>
    <mergeCell ref="H82:K82"/>
    <mergeCell ref="C79:K79"/>
    <mergeCell ref="A69:B70"/>
    <mergeCell ref="A111:K111"/>
    <mergeCell ref="A110:K110"/>
    <mergeCell ref="A96:C96"/>
    <mergeCell ref="C63:K63"/>
    <mergeCell ref="D83:D84"/>
    <mergeCell ref="A81:B81"/>
    <mergeCell ref="C81:K81"/>
    <mergeCell ref="H72:K72"/>
    <mergeCell ref="F133:I133"/>
    <mergeCell ref="F134:I134"/>
    <mergeCell ref="F135:I135"/>
    <mergeCell ref="F136:I136"/>
    <mergeCell ref="F137:I137"/>
    <mergeCell ref="J131:K137"/>
    <mergeCell ref="A116:K116"/>
    <mergeCell ref="A117:K120"/>
    <mergeCell ref="A123:K123"/>
    <mergeCell ref="A125:K125"/>
    <mergeCell ref="A127:K127"/>
    <mergeCell ref="C135:E135"/>
    <mergeCell ref="C136:E136"/>
    <mergeCell ref="C134:E134"/>
    <mergeCell ref="A133:B133"/>
    <mergeCell ref="C133:E133"/>
    <mergeCell ref="A134:B134"/>
    <mergeCell ref="A135:B135"/>
    <mergeCell ref="A136:B136"/>
    <mergeCell ref="A137:B137"/>
    <mergeCell ref="C137:E137"/>
    <mergeCell ref="F131:I131"/>
    <mergeCell ref="F132:I132"/>
    <mergeCell ref="C131:E131"/>
    <mergeCell ref="A132:B132"/>
    <mergeCell ref="C132:E132"/>
    <mergeCell ref="I75:K76"/>
    <mergeCell ref="A24:C24"/>
    <mergeCell ref="A22:C22"/>
    <mergeCell ref="A108:G108"/>
    <mergeCell ref="A112:H112"/>
    <mergeCell ref="A103:K103"/>
    <mergeCell ref="H105:K105"/>
    <mergeCell ref="H106:K106"/>
    <mergeCell ref="H108:K108"/>
    <mergeCell ref="H104:K104"/>
    <mergeCell ref="A107:G107"/>
    <mergeCell ref="H107:K107"/>
    <mergeCell ref="A105:G105"/>
    <mergeCell ref="G70:H70"/>
    <mergeCell ref="A102:K102"/>
    <mergeCell ref="A34:D34"/>
    <mergeCell ref="C61:K61"/>
    <mergeCell ref="C58:G59"/>
    <mergeCell ref="H58:K58"/>
    <mergeCell ref="H59:K59"/>
    <mergeCell ref="C67:K68"/>
    <mergeCell ref="A109:G109"/>
    <mergeCell ref="A9:K9"/>
    <mergeCell ref="A10:K10"/>
    <mergeCell ref="C52:K53"/>
    <mergeCell ref="A54:B54"/>
    <mergeCell ref="A63:B63"/>
    <mergeCell ref="D19:F19"/>
    <mergeCell ref="A23:C23"/>
    <mergeCell ref="A38:B38"/>
    <mergeCell ref="C29:K29"/>
    <mergeCell ref="C39:K39"/>
    <mergeCell ref="C31:K32"/>
    <mergeCell ref="A37:B37"/>
    <mergeCell ref="C37:K37"/>
    <mergeCell ref="A39:B39"/>
    <mergeCell ref="C30:K30"/>
    <mergeCell ref="A47:B47"/>
    <mergeCell ref="H21:K21"/>
    <mergeCell ref="A14:K14"/>
    <mergeCell ref="A12:K13"/>
    <mergeCell ref="A43:B43"/>
    <mergeCell ref="C55:K55"/>
    <mergeCell ref="A55:B55"/>
    <mergeCell ref="B26:K26"/>
    <mergeCell ref="A18:C18"/>
  </mergeCells>
  <phoneticPr fontId="0" type="noConversion"/>
  <conditionalFormatting sqref="C30:K30">
    <cfRule type="containsErrors" dxfId="20" priority="65">
      <formula>ISERROR(C30)</formula>
    </cfRule>
  </conditionalFormatting>
  <conditionalFormatting sqref="C132:E132">
    <cfRule type="containsErrors" dxfId="19" priority="48">
      <formula>ISERROR(C132)</formula>
    </cfRule>
  </conditionalFormatting>
  <conditionalFormatting sqref="B84:C84">
    <cfRule type="expression" dxfId="18" priority="37">
      <formula>#REF!="Grade 2"</formula>
    </cfRule>
    <cfRule type="expression" dxfId="17" priority="40">
      <formula>#REF!="Grade 1"</formula>
    </cfRule>
  </conditionalFormatting>
  <conditionalFormatting sqref="C29:K29">
    <cfRule type="containsErrors" dxfId="16" priority="29">
      <formula>ISERROR(C29)</formula>
    </cfRule>
  </conditionalFormatting>
  <conditionalFormatting sqref="A92:E93 G94:K94 D96:K96">
    <cfRule type="expression" dxfId="15" priority="538">
      <formula>#REF!=$N$139</formula>
    </cfRule>
    <cfRule type="expression" dxfId="14" priority="539">
      <formula>#REF!=$N$138</formula>
    </cfRule>
    <cfRule type="expression" dxfId="13" priority="540">
      <formula>#REF!=$N$137</formula>
    </cfRule>
    <cfRule type="expression" dxfId="12" priority="541">
      <formula>#REF!=$L$146</formula>
    </cfRule>
    <cfRule type="expression" dxfId="11" priority="542">
      <formula>#REF!=$N$135</formula>
    </cfRule>
    <cfRule type="expression" dxfId="10" priority="543">
      <formula>#REF!=$L$144</formula>
    </cfRule>
  </conditionalFormatting>
  <conditionalFormatting sqref="B84:C84">
    <cfRule type="expression" dxfId="9" priority="562">
      <formula>#REF!=$N$138</formula>
    </cfRule>
  </conditionalFormatting>
  <conditionalFormatting sqref="B84:C84">
    <cfRule type="expression" dxfId="8" priority="563">
      <formula>#REF!=$N$136</formula>
    </cfRule>
  </conditionalFormatting>
  <conditionalFormatting sqref="C84:E84 D83:E83">
    <cfRule type="expression" dxfId="7" priority="564">
      <formula>#REF!=$N$138</formula>
    </cfRule>
    <cfRule type="expression" dxfId="6" priority="565">
      <formula>#REF!=$N$136</formula>
    </cfRule>
  </conditionalFormatting>
  <conditionalFormatting sqref="B94:E94">
    <cfRule type="expression" dxfId="5" priority="1">
      <formula>#REF!=$L$159</formula>
    </cfRule>
    <cfRule type="expression" dxfId="4" priority="2">
      <formula>#REF!=$L$158</formula>
    </cfRule>
    <cfRule type="expression" dxfId="3" priority="3">
      <formula>#REF!=$L$157</formula>
    </cfRule>
    <cfRule type="expression" dxfId="2" priority="4">
      <formula>#REF!=$J$166</formula>
    </cfRule>
    <cfRule type="expression" dxfId="1" priority="5">
      <formula>#REF!=$L$155</formula>
    </cfRule>
    <cfRule type="expression" dxfId="0" priority="6">
      <formula>#REF!=$J$164</formula>
    </cfRule>
  </conditionalFormatting>
  <dataValidations xWindow="693" yWindow="391" count="7">
    <dataValidation type="list" allowBlank="1" showInputMessage="1" showErrorMessage="1" sqref="D24:E25 E27" xr:uid="{00000000-0002-0000-0000-000001000000}">
      <formula1>$T$142:$T$146</formula1>
    </dataValidation>
    <dataValidation type="list" allowBlank="1" showInputMessage="1" showErrorMessage="1" sqref="D23:E23" xr:uid="{00000000-0002-0000-0000-000003000000}">
      <formula1>$U$142:$U$148</formula1>
    </dataValidation>
    <dataValidation allowBlank="1" showInputMessage="1" showErrorMessage="1" prompt="NA name will be completed automatically once country is selected. See above." sqref="C30:K30" xr:uid="{00000000-0002-0000-0000-000004000000}"/>
    <dataValidation type="list" allowBlank="1" showInputMessage="1" showErrorMessage="1" prompt="Select country from list" sqref="C29:K29" xr:uid="{00000000-0002-0000-0000-000005000000}">
      <formula1>$W$132:$W$333</formula1>
    </dataValidation>
    <dataValidation type="list" allowBlank="1" showInputMessage="1" showErrorMessage="1" sqref="A83:A84 H83:K84 H105:K109" xr:uid="{00000000-0002-0000-0000-000006000000}">
      <formula1>$P$142:$P$143</formula1>
    </dataValidation>
    <dataValidation type="list" allowBlank="1" showInputMessage="1" showErrorMessage="1" sqref="H59:K59" xr:uid="{00000000-0002-0000-0000-000008000000}">
      <formula1>$S$149:$S$150</formula1>
    </dataValidation>
    <dataValidation type="list" allowBlank="1" showInputMessage="1" showErrorMessage="1" sqref="D96:K96" xr:uid="{00000000-0002-0000-0000-000009000000}">
      <formula1>$Q$154:$Q$161</formula1>
    </dataValidation>
  </dataValidations>
  <pageMargins left="0.74803149606299213" right="0.74803149606299213" top="0.98425196850393704" bottom="0.98425196850393704" header="0.51181102362204722" footer="0.51181102362204722"/>
  <pageSetup paperSize="9" scale="68" fitToHeight="0" orientation="portrait" r:id="rId3"/>
  <headerFooter alignWithMargins="0"/>
  <rowBreaks count="2" manualBreakCount="2">
    <brk id="64" max="10" man="1"/>
    <brk id="109" max="10"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0" ma:contentTypeDescription="Create a new document." ma:contentTypeScope="" ma:versionID="ff1c51fd5cbf008b35b878243c5f8cc3">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40f0a681ecd2571673eff8d4d0ed637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98DE74-2CF6-491E-BD69-B39C81E188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050BA7-28C1-459D-AFA4-22EAF07F88FC}">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7fb29e8-14ad-419a-bd74-00354c232728"/>
    <ds:schemaRef ds:uri="http://purl.org/dc/terms/"/>
    <ds:schemaRef ds:uri="972a198e-ac10-482e-bded-5ee84ea3039a"/>
    <ds:schemaRef ds:uri="http://www.w3.org/XML/1998/namespace"/>
  </ds:schemaRefs>
</ds:datastoreItem>
</file>

<file path=customXml/itemProps3.xml><?xml version="1.0" encoding="utf-8"?>
<ds:datastoreItem xmlns:ds="http://schemas.openxmlformats.org/officeDocument/2006/customXml" ds:itemID="{C0D18B12-623C-4501-9293-77B1530E1D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Form</vt:lpstr>
      <vt:lpstr>'Application Form'!Print_Area</vt:lpstr>
    </vt:vector>
  </TitlesOfParts>
  <Company>ITF Licensing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andrews</dc:creator>
  <cp:lastModifiedBy>Katya Moses</cp:lastModifiedBy>
  <cp:lastPrinted>2019-12-04T18:18:26Z</cp:lastPrinted>
  <dcterms:created xsi:type="dcterms:W3CDTF">2005-05-03T15:26:43Z</dcterms:created>
  <dcterms:modified xsi:type="dcterms:W3CDTF">2019-12-17T09:38:51Z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